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02足利市○\"/>
    </mc:Choice>
  </mc:AlternateContent>
  <xr:revisionPtr revIDLastSave="0" documentId="13_ncr:1_{49A774DC-AB66-4560-AA1A-C0C0B5F1F1B7}" xr6:coauthVersionLast="47" xr6:coauthVersionMax="47" xr10:uidLastSave="{00000000-0000-0000-0000-000000000000}"/>
  <bookViews>
    <workbookView xWindow="-7500" yWindow="-16320" windowWidth="29040" windowHeight="15840" firstSheet="2"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CO39" i="10"/>
  <c r="CO40" i="10" s="1"/>
  <c r="CO41" i="10" s="1"/>
  <c r="CO42" i="10" s="1"/>
  <c r="CO43" i="10" s="1"/>
  <c r="BW39" i="10"/>
  <c r="BE39" i="10"/>
  <c r="AM39" i="10"/>
  <c r="U39" i="10"/>
  <c r="C39" i="10"/>
  <c r="BW38" i="10"/>
  <c r="BE38" i="10"/>
  <c r="AM38" i="10"/>
  <c r="U38" i="10"/>
  <c r="C38" i="10"/>
  <c r="BE37" i="10"/>
  <c r="AM37" i="10"/>
  <c r="U37" i="10"/>
  <c r="C37" i="10"/>
  <c r="BE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AM35" i="10" l="1"/>
  <c r="AM36" i="10" l="1"/>
  <c r="BE34" i="10" l="1"/>
  <c r="BE35" i="10" s="1"/>
  <c r="BW34" i="10" l="1"/>
  <c r="BW35" i="10" s="1"/>
  <c r="BW36" i="10" s="1"/>
  <c r="BW37" i="10" s="1"/>
  <c r="CO34" i="10"/>
  <c r="CO35" i="10" s="1"/>
  <c r="CO36" i="10" s="1"/>
  <c r="CO37" i="10" s="1"/>
  <c r="CO38" i="10" s="1"/>
</calcChain>
</file>

<file path=xl/sharedStrings.xml><?xml version="1.0" encoding="utf-8"?>
<sst xmlns="http://schemas.openxmlformats.org/spreadsheetml/2006/main" count="1104" uniqueCount="600">
  <si>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</si>
  <si>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</si>
  <si>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</si>
  <si>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</si>
  <si>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</si>
  <si>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</si>
  <si>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</si>
  <si>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</si>
  <si>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</si>
  <si>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</si>
  <si>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</si>
  <si>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</si>
  <si>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</si>
  <si>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</si>
  <si>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</si>
  <si>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</si>
  <si>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</si>
  <si>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</si>
  <si>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</si>
  <si>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</si>
  <si>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</si>
  <si>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</si>
  <si>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</si>
  <si>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</si>
  <si>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</si>
  <si>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</si>
  <si>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</si>
  <si>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</si>
  <si>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</si>
  <si>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</si>
  <si>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</si>
  <si>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</si>
  <si>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</si>
  <si>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</si>
  <si>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</si>
  <si>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</si>
  <si>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</si>
  <si>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</si>
  <si>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</si>
  <si>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</si>
  <si>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</si>
  <si>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</si>
  <si>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</si>
  <si>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</si>
  <si>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</si>
  <si>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</si>
  <si>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</si>
  <si>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</si>
  <si>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</si>
  <si>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</si>
  <si>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</si>
  <si>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</si>
  <si>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</si>
  <si>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</si>
  <si>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</si>
  <si>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</si>
  <si>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</si>
  <si>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</si>
  <si>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</si>
  <si>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</si>
  <si>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</si>
  <si>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</si>
  <si>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</si>
  <si>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</si>
  <si>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</si>
  <si>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</si>
  <si>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</si>
  <si>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</si>
  <si>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</si>
  <si>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</si>
  <si>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</si>
  <si>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</si>
  <si>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</si>
  <si>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</si>
  <si>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</si>
  <si>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</si>
  <si>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</si>
  <si>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</si>
  <si>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</si>
  <si>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</si>
  <si>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</si>
  <si>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</si>
  <si>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</si>
  <si>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</si>
  <si>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</si>
  <si>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</si>
  <si>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</si>
  <si>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</si>
  <si>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</si>
  <si>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</si>
  <si>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</si>
  <si>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</si>
  <si>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</si>
  <si>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</si>
  <si>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</si>
  <si>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</si>
  <si>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</si>
  <si>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</si>
  <si>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</si>
  <si>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足利市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</si>
  <si>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</si>
  <si>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</si>
  <si>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</si>
  <si>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</si>
  <si>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</si>
  <si>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</si>
  <si>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</si>
  <si>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</si>
  <si>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</si>
  <si>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</si>
  <si>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</si>
  <si>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</si>
  <si>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</si>
  <si>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</si>
  <si>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</si>
  <si>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</si>
  <si>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</si>
  <si>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</si>
  <si>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</si>
  <si>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</si>
  <si>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</si>
  <si>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</si>
  <si>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</si>
  <si>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</si>
  <si>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</si>
  <si>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</si>
  <si>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</si>
  <si>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</si>
  <si>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</si>
  <si>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</si>
  <si>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</si>
  <si>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</si>
  <si>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</si>
  <si>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</si>
  <si>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</si>
  <si>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</si>
  <si>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</si>
  <si>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</si>
  <si>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</si>
  <si>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</si>
  <si>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</si>
  <si>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</si>
  <si>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</si>
  <si>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</si>
  <si>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</si>
  <si>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</si>
  <si>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</si>
  <si>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</si>
  <si>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</si>
  <si>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</si>
  <si>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</si>
  <si>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</si>
  <si>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</si>
  <si>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</si>
  <si>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</si>
  <si>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</si>
  <si>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</si>
  <si>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</si>
  <si>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</si>
  <si>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</si>
  <si>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</si>
  <si>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</si>
  <si>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</si>
  <si>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</si>
  <si>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</si>
  <si>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</si>
  <si>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</si>
  <si>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</si>
  <si>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</si>
  <si>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</si>
  <si>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</si>
  <si>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</si>
  <si>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</si>
  <si>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</si>
  <si>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</si>
  <si>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</si>
  <si>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</si>
  <si>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</si>
  <si>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</si>
  <si>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</si>
  <si>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</si>
  <si>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</si>
  <si>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</si>
  <si>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</si>
  <si>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</si>
  <si>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</si>
  <si>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</si>
  <si>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</si>
  <si>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</si>
  <si>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</si>
  <si>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</si>
  <si>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</si>
  <si>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</si>
  <si>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</si>
  <si>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</si>
  <si>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</si>
  <si>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</si>
  <si>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</si>
  <si>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</si>
  <si>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</si>
  <si>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</si>
  <si>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</si>
  <si>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</si>
  <si>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</si>
  <si>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</si>
  <si>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</si>
  <si>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</si>
  <si>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</si>
  <si>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</si>
  <si>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</si>
  <si>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</si>
  <si>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</si>
  <si>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</si>
  <si>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</si>
  <si>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</si>
  <si>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</si>
  <si>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</si>
  <si>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栃木県足利市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</si>
  <si>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</si>
  <si>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</si>
  <si>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</si>
  <si>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</si>
  <si>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</si>
  <si>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</si>
  <si>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</si>
  <si>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</si>
  <si>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</si>
  <si>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</si>
  <si>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</si>
  <si>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</si>
  <si>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</si>
  <si>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</si>
  <si>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</si>
  <si>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</si>
  <si>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</si>
  <si>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</si>
  <si>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</si>
  <si>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</si>
  <si>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</si>
  <si>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</si>
  <si>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</si>
  <si>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</si>
  <si>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</si>
  <si>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</si>
  <si>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</si>
  <si>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</si>
  <si>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</si>
  <si>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</si>
  <si>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</si>
  <si>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</si>
  <si>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</si>
  <si>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</si>
  <si>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</si>
  <si>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</si>
  <si>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</si>
  <si>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</si>
  <si>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</si>
  <si>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</si>
  <si>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</si>
  <si>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</si>
  <si>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</si>
  <si>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</si>
  <si>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</si>
  <si>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</si>
  <si>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</si>
  <si>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</si>
  <si>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</si>
  <si>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</si>
  <si>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</si>
  <si>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</si>
  <si>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</si>
  <si>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</si>
  <si>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</si>
  <si>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</si>
  <si>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</si>
  <si>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</si>
  <si>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</si>
  <si>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</si>
  <si>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</si>
  <si>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</si>
  <si>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</si>
  <si>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</si>
  <si>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</si>
  <si>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</si>
  <si>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</si>
  <si>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</si>
  <si>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</si>
  <si>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</si>
  <si>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</si>
  <si>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</si>
  <si>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</si>
  <si>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</si>
  <si>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</si>
  <si>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</si>
  <si>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</si>
  <si>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</si>
  <si>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</si>
  <si>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</si>
  <si>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</si>
  <si>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</si>
  <si>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</si>
  <si>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</si>
  <si>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</si>
  <si>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</si>
  <si>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</si>
  <si>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</si>
  <si>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</si>
  <si>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</si>
  <si>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</si>
  <si>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</si>
  <si>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</si>
  <si>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</si>
  <si>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</si>
  <si>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</si>
  <si>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</si>
  <si>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</si>
  <si>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</si>
  <si>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</si>
  <si>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</si>
  <si>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</si>
  <si>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</si>
  <si>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</si>
  <si>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</si>
  <si>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</si>
  <si>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</si>
  <si>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</si>
  <si>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</si>
  <si>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</si>
  <si>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</si>
  <si>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</si>
  <si>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</si>
  <si>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</si>
  <si>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</si>
  <si>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</si>
  <si>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</si>
  <si>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</si>
  <si>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</si>
  <si>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</si>
  <si>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</si>
  <si>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</si>
  <si>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</si>
  <si>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</si>
  <si>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</si>
  <si>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</si>
  <si>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</si>
  <si>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</si>
  <si>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</si>
  <si>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</si>
  <si>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</si>
  <si>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</si>
  <si>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</si>
  <si>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</si>
  <si>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</si>
  <si>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</si>
  <si>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</si>
  <si>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</si>
  <si>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</si>
  <si>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</si>
  <si>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</si>
  <si>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</si>
  <si>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</si>
  <si>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</si>
  <si>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</si>
  <si>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</si>
  <si>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</si>
  <si>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</si>
  <si>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</si>
  <si>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</si>
  <si>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</si>
  <si>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</si>
  <si>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栃木県足利市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</si>
  <si>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</si>
  <si>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</si>
  <si>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</si>
  <si>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</si>
  <si>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</si>
  <si>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</si>
  <si>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</si>
  <si>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</si>
  <si>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</si>
  <si>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</si>
  <si>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</si>
  <si>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</si>
  <si>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</si>
  <si>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</si>
  <si>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</si>
  <si>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</si>
  <si>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</si>
  <si>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</si>
  <si>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</si>
  <si>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</si>
  <si>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</si>
  <si>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</si>
  <si>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</si>
  <si>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</si>
  <si>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</si>
  <si>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</si>
  <si>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</si>
  <si>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</si>
  <si>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</si>
  <si>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</si>
  <si>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</si>
  <si>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</si>
  <si>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</si>
  <si>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</si>
  <si>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</si>
  <si>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</si>
  <si>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</si>
  <si>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</si>
  <si>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</si>
  <si>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</si>
  <si>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</si>
  <si>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下水道事業会計</t>
    <phoneticPr fontId="5"/>
  </si>
  <si>
    <t>法適用企業</t>
    <phoneticPr fontId="5"/>
  </si>
  <si>
    <t>太陽光発電事業特別会計</t>
    <phoneticPr fontId="5"/>
  </si>
  <si>
    <t>法非適用企業</t>
    <phoneticPr fontId="5"/>
  </si>
  <si>
    <t>(仮称)あがた駅北産業団地開発事業特別会計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</si>
  <si>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</si>
  <si>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</si>
  <si>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</si>
  <si>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</si>
  <si>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</si>
  <si>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</si>
  <si>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</si>
  <si>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</si>
  <si>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</si>
  <si>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</si>
  <si>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</si>
  <si>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</si>
  <si>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</si>
  <si>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</si>
  <si>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</si>
  <si>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</si>
  <si>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</si>
  <si>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</si>
  <si>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</si>
  <si>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</si>
  <si>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</si>
  <si>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</si>
  <si>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</si>
  <si>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</si>
  <si>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</si>
  <si>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</si>
  <si>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</si>
  <si>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</si>
  <si>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</si>
  <si>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</si>
  <si>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</si>
  <si>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</si>
  <si>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</si>
  <si>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</si>
  <si>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</si>
  <si>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</si>
  <si>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</si>
  <si>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</si>
  <si>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</si>
  <si>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</si>
  <si>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</si>
  <si>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</si>
  <si>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</si>
  <si>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</si>
  <si>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</si>
  <si>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</si>
  <si>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</si>
  <si>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</si>
  <si>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</si>
  <si>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</si>
  <si>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</si>
  <si>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</si>
  <si>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</si>
  <si>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</si>
  <si>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</si>
  <si>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</si>
  <si>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</si>
  <si>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</si>
  <si>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</si>
  <si>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（仮称）あがた駅北産業団地開発事業特別会計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</si>
  <si>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</si>
  <si>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</si>
  <si>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</si>
  <si>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</si>
  <si>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</si>
  <si>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</si>
  <si>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</si>
  <si>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</si>
  <si>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</si>
  <si>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</si>
  <si>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</si>
  <si>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</si>
  <si>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</si>
  <si>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</si>
  <si>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</si>
  <si>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</si>
  <si>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</si>
  <si>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</si>
  <si>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</si>
  <si>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</si>
  <si>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</si>
  <si>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</si>
  <si>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</si>
  <si>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</si>
  <si>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</si>
  <si>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</si>
  <si>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</si>
  <si>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</si>
  <si>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</si>
  <si>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</si>
  <si>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</si>
  <si>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</si>
  <si>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</si>
  <si>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</si>
  <si>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</si>
  <si>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</si>
  <si>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</si>
  <si>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</si>
  <si>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</si>
  <si>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</si>
  <si>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</si>
  <si>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</si>
  <si>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</si>
  <si>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</si>
  <si>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</si>
  <si>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</si>
  <si>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</si>
  <si>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</si>
  <si>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</si>
  <si>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</si>
  <si>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</si>
  <si>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</si>
  <si>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</si>
  <si>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</si>
  <si>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</si>
  <si>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</si>
  <si>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</si>
  <si>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</si>
  <si>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</si>
  <si>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</si>
  <si>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</si>
  <si>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</si>
  <si>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</si>
  <si>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</si>
  <si>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</si>
  <si>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</si>
  <si>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</si>
  <si>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</si>
  <si>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</si>
  <si>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</si>
  <si>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</si>
  <si>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</si>
  <si>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</si>
  <si>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</si>
  <si>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</si>
  <si>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</si>
  <si>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</si>
  <si>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</si>
  <si>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</si>
  <si>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</si>
  <si>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</si>
  <si>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</si>
  <si>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</si>
  <si>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</si>
  <si>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</si>
  <si>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</si>
  <si>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5.76</t>
  </si>
  <si>
    <t>▲ 3.25</t>
  </si>
  <si>
    <t>▲ 0.58</t>
  </si>
  <si>
    <t>一般会計</t>
  </si>
  <si>
    <t>水道事業会計</t>
  </si>
  <si>
    <t>下水道事業会計</t>
  </si>
  <si>
    <t>工業用水道事業会計</t>
  </si>
  <si>
    <t>介護保険特別会計</t>
  </si>
  <si>
    <t>後期高齢者医療特別会計</t>
  </si>
  <si>
    <t>国民健康保険特別会計</t>
  </si>
  <si>
    <t>太陽光発電事業特別会計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</si>
  <si>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</si>
  <si>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</si>
  <si>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</si>
  <si>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</si>
  <si>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</si>
  <si>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</si>
  <si>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</si>
  <si>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</si>
  <si>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栃木県南地域地場産業振興センター</t>
    <rPh sb="0" eb="4">
      <t>トチギケンナン</t>
    </rPh>
    <rPh sb="4" eb="6">
      <t>チイキ</t>
    </rPh>
    <rPh sb="6" eb="8">
      <t>ジバ</t>
    </rPh>
    <rPh sb="8" eb="10">
      <t>サンギョウ</t>
    </rPh>
    <rPh sb="10" eb="12">
      <t>シンコウ</t>
    </rPh>
    <phoneticPr fontId="2"/>
  </si>
  <si>
    <t>足利市民文化財団</t>
    <rPh sb="0" eb="4">
      <t>アシカガシミン</t>
    </rPh>
    <rPh sb="4" eb="6">
      <t>ブンカ</t>
    </rPh>
    <rPh sb="6" eb="8">
      <t>ザイダン</t>
    </rPh>
    <phoneticPr fontId="2"/>
  </si>
  <si>
    <t>足利市土地開発公社</t>
    <rPh sb="0" eb="3">
      <t>アシカガシ</t>
    </rPh>
    <rPh sb="3" eb="5">
      <t>トチ</t>
    </rPh>
    <rPh sb="5" eb="7">
      <t>カイハツ</t>
    </rPh>
    <rPh sb="7" eb="9">
      <t>コウシャ</t>
    </rPh>
    <phoneticPr fontId="2"/>
  </si>
  <si>
    <t>足利市みどりと文化・スポーツ財団</t>
    <rPh sb="0" eb="3">
      <t>アシカガシ</t>
    </rPh>
    <rPh sb="7" eb="9">
      <t>ブンカ</t>
    </rPh>
    <rPh sb="14" eb="16">
      <t>ザイダン</t>
    </rPh>
    <phoneticPr fontId="2"/>
  </si>
  <si>
    <t>両毛地区勤労者福祉共済会</t>
    <rPh sb="0" eb="2">
      <t>リョウモウ</t>
    </rPh>
    <rPh sb="2" eb="4">
      <t>チク</t>
    </rPh>
    <rPh sb="4" eb="7">
      <t>キンロウシャ</t>
    </rPh>
    <rPh sb="7" eb="9">
      <t>フクシ</t>
    </rPh>
    <rPh sb="9" eb="12">
      <t>キョウサイカイ</t>
    </rPh>
    <phoneticPr fontId="2"/>
  </si>
  <si>
    <t>-</t>
    <phoneticPr fontId="2"/>
  </si>
  <si>
    <t>栃木県市町村総合事務組合(一般会計)</t>
    <rPh sb="13" eb="15">
      <t>イッパン</t>
    </rPh>
    <rPh sb="15" eb="17">
      <t>カイケイ</t>
    </rPh>
    <phoneticPr fontId="2"/>
  </si>
  <si>
    <t>栃木県市町村総合事務組合(特別会計)</t>
    <rPh sb="13" eb="15">
      <t>トクベツ</t>
    </rPh>
    <rPh sb="15" eb="17">
      <t>カイケイ</t>
    </rPh>
    <phoneticPr fontId="2"/>
  </si>
  <si>
    <t>栃木県後期高齢者医療広域連合(一般会計)</t>
    <rPh sb="15" eb="17">
      <t>イッパン</t>
    </rPh>
    <rPh sb="17" eb="19">
      <t>カイケイ</t>
    </rPh>
    <phoneticPr fontId="2"/>
  </si>
  <si>
    <t>栃木県後期高齢者医療広域連合(後期高齢者特別会計)</t>
    <rPh sb="15" eb="17">
      <t>コウキ</t>
    </rPh>
    <rPh sb="17" eb="20">
      <t>コウレイシャ</t>
    </rPh>
    <rPh sb="20" eb="22">
      <t>トクベツ</t>
    </rPh>
    <rPh sb="22" eb="24">
      <t>カイケイ</t>
    </rPh>
    <phoneticPr fontId="2"/>
  </si>
  <si>
    <t>-</t>
    <phoneticPr fontId="2"/>
  </si>
  <si>
    <t>-</t>
    <phoneticPr fontId="2"/>
  </si>
  <si>
    <t>-</t>
    <phoneticPr fontId="2"/>
  </si>
  <si>
    <t>足利市公共施設等整備基金</t>
    <rPh sb="0" eb="3">
      <t>アシカガシ</t>
    </rPh>
    <rPh sb="3" eb="5">
      <t>コウキョウ</t>
    </rPh>
    <rPh sb="5" eb="8">
      <t>シセツトウ</t>
    </rPh>
    <rPh sb="8" eb="10">
      <t>セイビ</t>
    </rPh>
    <rPh sb="10" eb="12">
      <t>キキン</t>
    </rPh>
    <phoneticPr fontId="2"/>
  </si>
  <si>
    <t>足利市職員退職手当基金</t>
    <phoneticPr fontId="2"/>
  </si>
  <si>
    <t>足利市社会福祉事業基金</t>
    <phoneticPr fontId="2"/>
  </si>
  <si>
    <t>足利市図書館施設整備基金</t>
    <phoneticPr fontId="2"/>
  </si>
  <si>
    <t>足利市奨学基金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</si>
</sst>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7231-4BCB-BEF4-06936129AB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41412</c:v>
                </c:pt>
                <c:pt idx="1">
                  <c:v>36688</c:v>
                </c:pt>
                <c:pt idx="2">
                  <c:v>36467</c:v>
                </c:pt>
                <c:pt idx="3">
                  <c:v>24517</c:v>
                </c:pt>
                <c:pt idx="4">
                  <c:v>26417</c:v>
                </c:pt>
              </c:numCache>
            </c:numRef>
          </c:val>
          <c:smooth val="0"/>
          <c:extLst>
            <c:ext xmlns:c16="http://schemas.microsoft.com/office/drawing/2014/chart" uri="{C3380CC4-5D6E-409C-BE32-E72D297353CC}">
              <c16:uniqueId val="{00000001-7231-4BCB-BEF4-06936129AB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5.55</c:v>
                </c:pt>
                <c:pt idx="1">
                  <c:v>4.7300000000000004</c:v>
                </c:pt>
                <c:pt idx="2">
                  <c:v>5.5</c:v>
                </c:pt>
                <c:pt idx="3">
                  <c:v>9.9700000000000006</c:v>
                </c:pt>
                <c:pt idx="4">
                  <c:v>12.23</c:v>
                </c:pt>
              </c:numCache>
            </c:numRef>
          </c:val>
          <c:extLst>
            <c:ext xmlns:c16="http://schemas.microsoft.com/office/drawing/2014/chart" uri="{C3380CC4-5D6E-409C-BE32-E72D297353CC}">
              <c16:uniqueId val="{00000000-5145-458E-A0BA-6457302AB2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7.22</c:v>
                </c:pt>
                <c:pt idx="1">
                  <c:v>7.6</c:v>
                </c:pt>
                <c:pt idx="2">
                  <c:v>7.65</c:v>
                </c:pt>
                <c:pt idx="3">
                  <c:v>10.050000000000001</c:v>
                </c:pt>
                <c:pt idx="4">
                  <c:v>14.68</c:v>
                </c:pt>
              </c:numCache>
            </c:numRef>
          </c:val>
          <c:extLst>
            <c:ext xmlns:c16="http://schemas.microsoft.com/office/drawing/2014/chart" uri="{C3380CC4-5D6E-409C-BE32-E72D297353CC}">
              <c16:uniqueId val="{00000001-5145-458E-A0BA-6457302AB2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-5.76</c:v>
                </c:pt>
                <c:pt idx="1">
                  <c:v>-3.25</c:v>
                </c:pt>
                <c:pt idx="2">
                  <c:v>-0.57999999999999996</c:v>
                </c:pt>
                <c:pt idx="3">
                  <c:v>5.24</c:v>
                </c:pt>
                <c:pt idx="4">
                  <c:v>1.99</c:v>
                </c:pt>
              </c:numCache>
            </c:numRef>
          </c:val>
          <c:smooth val="0"/>
          <c:extLst>
            <c:ext xmlns:c16="http://schemas.microsoft.com/office/drawing/2014/chart" uri="{C3380CC4-5D6E-409C-BE32-E72D297353CC}">
              <c16:uniqueId val="{00000002-5145-458E-A0BA-6457302AB2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0.56000000000000005</c:v>
                </c:pt>
                <c:pt idx="2">
                  <c:v>#N/A</c:v>
                </c:pt>
                <c:pt idx="3">
                  <c:v>0.83</c:v>
                </c:pt>
                <c:pt idx="4">
                  <c:v>0</c:v>
                </c:pt>
                <c:pt idx="5">
                  <c:v>0</c:v>
                </c:pt>
                <c:pt idx="6">
                  <c:v>#N/A</c:v>
                </c:pt>
                <c:pt idx="7">
                  <c:v>0</c:v>
                </c:pt>
                <c:pt idx="8">
                  <c:v>#N/A</c:v>
                </c:pt>
                <c:pt idx="9">
                  <c:v>0</c:v>
                </c:pt>
              </c:numCache>
            </c:numRef>
          </c:val>
          <c:extLst>
            <c:ext xmlns:c16="http://schemas.microsoft.com/office/drawing/2014/chart" uri="{C3380CC4-5D6E-409C-BE32-E72D297353CC}">
              <c16:uniqueId val="{00000000-5229-4D39-ABAE-B615738F90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29-4D39-ABAE-B615738F9053}"/>
            </c:ext>
          </c:extLst>
        </c:ser>
        <c:ser>
          <c:idx val="2"/>
          <c:order val="2"/>
          <c:tx>
            <c:strRef>
              <c:f>データシート!$A$29</c:f>
              <c:strCache>
                <c:ptCount val="1"/>
                <c:pt idx="0">
                  <c:v>太陽光発電事業特別会計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5229-4D39-ABAE-B615738F9053}"/>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0.55000000000000004</c:v>
                </c:pt>
                <c:pt idx="2">
                  <c:v>#N/A</c:v>
                </c:pt>
                <c:pt idx="3">
                  <c:v>0</c:v>
                </c:pt>
                <c:pt idx="4">
                  <c:v>#N/A</c:v>
                </c:pt>
                <c:pt idx="5">
                  <c:v>0.25</c:v>
                </c:pt>
                <c:pt idx="6">
                  <c:v>#N/A</c:v>
                </c:pt>
                <c:pt idx="7">
                  <c:v>0.22</c:v>
                </c:pt>
                <c:pt idx="8">
                  <c:v>#N/A</c:v>
                </c:pt>
                <c:pt idx="9">
                  <c:v>0.02</c:v>
                </c:pt>
              </c:numCache>
            </c:numRef>
          </c:val>
          <c:extLst>
            <c:ext xmlns:c16="http://schemas.microsoft.com/office/drawing/2014/chart" uri="{C3380CC4-5D6E-409C-BE32-E72D297353CC}">
              <c16:uniqueId val="{00000003-5229-4D39-ABAE-B615738F905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0.1</c:v>
                </c:pt>
                <c:pt idx="4">
                  <c:v>#N/A</c:v>
                </c:pt>
                <c:pt idx="5">
                  <c:v>0.03</c:v>
                </c:pt>
                <c:pt idx="6">
                  <c:v>#N/A</c:v>
                </c:pt>
                <c:pt idx="7">
                  <c:v>0.03</c:v>
                </c:pt>
                <c:pt idx="8">
                  <c:v>#N/A</c:v>
                </c:pt>
                <c:pt idx="9">
                  <c:v>0.04</c:v>
                </c:pt>
              </c:numCache>
            </c:numRef>
          </c:val>
          <c:extLst>
            <c:ext xmlns:c16="http://schemas.microsoft.com/office/drawing/2014/chart" uri="{C3380CC4-5D6E-409C-BE32-E72D297353CC}">
              <c16:uniqueId val="{00000004-5229-4D39-ABAE-B615738F905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1.04</c:v>
                </c:pt>
                <c:pt idx="2">
                  <c:v>#N/A</c:v>
                </c:pt>
                <c:pt idx="3">
                  <c:v>0.52</c:v>
                </c:pt>
                <c:pt idx="4">
                  <c:v>#N/A</c:v>
                </c:pt>
                <c:pt idx="5">
                  <c:v>0.61</c:v>
                </c:pt>
                <c:pt idx="6">
                  <c:v>#N/A</c:v>
                </c:pt>
                <c:pt idx="7">
                  <c:v>0.39</c:v>
                </c:pt>
                <c:pt idx="8">
                  <c:v>#N/A</c:v>
                </c:pt>
                <c:pt idx="9">
                  <c:v>1.05</c:v>
                </c:pt>
              </c:numCache>
            </c:numRef>
          </c:val>
          <c:extLst>
            <c:ext xmlns:c16="http://schemas.microsoft.com/office/drawing/2014/chart" uri="{C3380CC4-5D6E-409C-BE32-E72D297353CC}">
              <c16:uniqueId val="{00000005-5229-4D39-ABAE-B615738F9053}"/>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3.53</c:v>
                </c:pt>
                <c:pt idx="2">
                  <c:v>#N/A</c:v>
                </c:pt>
                <c:pt idx="3">
                  <c:v>3.7</c:v>
                </c:pt>
                <c:pt idx="4">
                  <c:v>#N/A</c:v>
                </c:pt>
                <c:pt idx="5">
                  <c:v>3.82</c:v>
                </c:pt>
                <c:pt idx="6">
                  <c:v>#N/A</c:v>
                </c:pt>
                <c:pt idx="7">
                  <c:v>3.88</c:v>
                </c:pt>
                <c:pt idx="8">
                  <c:v>#N/A</c:v>
                </c:pt>
                <c:pt idx="9">
                  <c:v>4.1100000000000003</c:v>
                </c:pt>
              </c:numCache>
            </c:numRef>
          </c:val>
          <c:extLst>
            <c:ext xmlns:c16="http://schemas.microsoft.com/office/drawing/2014/chart" uri="{C3380CC4-5D6E-409C-BE32-E72D297353CC}">
              <c16:uniqueId val="{00000006-5229-4D39-ABAE-B615738F905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2.8</c:v>
                </c:pt>
                <c:pt idx="6">
                  <c:v>#N/A</c:v>
                </c:pt>
                <c:pt idx="7">
                  <c:v>4.3600000000000003</c:v>
                </c:pt>
                <c:pt idx="8">
                  <c:v>#N/A</c:v>
                </c:pt>
                <c:pt idx="9">
                  <c:v>5.68</c:v>
                </c:pt>
              </c:numCache>
            </c:numRef>
          </c:val>
          <c:extLst>
            <c:ext xmlns:c16="http://schemas.microsoft.com/office/drawing/2014/chart" uri="{C3380CC4-5D6E-409C-BE32-E72D297353CC}">
              <c16:uniqueId val="{00000007-5229-4D39-ABAE-B615738F905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10.55</c:v>
                </c:pt>
                <c:pt idx="2">
                  <c:v>#N/A</c:v>
                </c:pt>
                <c:pt idx="3">
                  <c:v>10.47</c:v>
                </c:pt>
                <c:pt idx="4">
                  <c:v>#N/A</c:v>
                </c:pt>
                <c:pt idx="5">
                  <c:v>10.57</c:v>
                </c:pt>
                <c:pt idx="6">
                  <c:v>#N/A</c:v>
                </c:pt>
                <c:pt idx="7">
                  <c:v>10.31</c:v>
                </c:pt>
                <c:pt idx="8">
                  <c:v>#N/A</c:v>
                </c:pt>
                <c:pt idx="9">
                  <c:v>10.01</c:v>
                </c:pt>
              </c:numCache>
            </c:numRef>
          </c:val>
          <c:extLst>
            <c:ext xmlns:c16="http://schemas.microsoft.com/office/drawing/2014/chart" uri="{C3380CC4-5D6E-409C-BE32-E72D297353CC}">
              <c16:uniqueId val="{00000008-5229-4D39-ABAE-B615738F90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5.54</c:v>
                </c:pt>
                <c:pt idx="2">
                  <c:v>#N/A</c:v>
                </c:pt>
                <c:pt idx="3">
                  <c:v>4.63</c:v>
                </c:pt>
                <c:pt idx="4">
                  <c:v>#N/A</c:v>
                </c:pt>
                <c:pt idx="5">
                  <c:v>5.45</c:v>
                </c:pt>
                <c:pt idx="6">
                  <c:v>#N/A</c:v>
                </c:pt>
                <c:pt idx="7">
                  <c:v>9.9600000000000009</c:v>
                </c:pt>
                <c:pt idx="8">
                  <c:v>#N/A</c:v>
                </c:pt>
                <c:pt idx="9">
                  <c:v>12.22</c:v>
                </c:pt>
              </c:numCache>
            </c:numRef>
          </c:val>
          <c:extLst>
            <c:ext xmlns:c16="http://schemas.microsoft.com/office/drawing/2014/chart" uri="{C3380CC4-5D6E-409C-BE32-E72D297353CC}">
              <c16:uniqueId val="{00000009-5229-4D39-ABAE-B615738F90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5582</c:v>
                </c:pt>
                <c:pt idx="5">
                  <c:v>5347</c:v>
                </c:pt>
                <c:pt idx="8">
                  <c:v>5096</c:v>
                </c:pt>
                <c:pt idx="11">
                  <c:v>4971</c:v>
                </c:pt>
                <c:pt idx="14">
                  <c:v>4889</c:v>
                </c:pt>
              </c:numCache>
            </c:numRef>
          </c:val>
          <c:extLst>
            <c:ext xmlns:c16="http://schemas.microsoft.com/office/drawing/2014/chart" uri="{C3380CC4-5D6E-409C-BE32-E72D297353CC}">
              <c16:uniqueId val="{00000000-8574-4728-B12E-7C7E40E653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74-4728-B12E-7C7E40E653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192</c:v>
                </c:pt>
                <c:pt idx="3">
                  <c:v>196</c:v>
                </c:pt>
                <c:pt idx="6">
                  <c:v>341</c:v>
                </c:pt>
                <c:pt idx="9">
                  <c:v>173</c:v>
                </c:pt>
                <c:pt idx="12">
                  <c:v>178</c:v>
                </c:pt>
              </c:numCache>
            </c:numRef>
          </c:val>
          <c:extLst>
            <c:ext xmlns:c16="http://schemas.microsoft.com/office/drawing/2014/chart" uri="{C3380CC4-5D6E-409C-BE32-E72D297353CC}">
              <c16:uniqueId val="{00000002-8574-4728-B12E-7C7E40E653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74-4728-B12E-7C7E40E653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2476</c:v>
                </c:pt>
                <c:pt idx="3">
                  <c:v>2329</c:v>
                </c:pt>
                <c:pt idx="6">
                  <c:v>1711</c:v>
                </c:pt>
                <c:pt idx="9">
                  <c:v>1565</c:v>
                </c:pt>
                <c:pt idx="12">
                  <c:v>1507</c:v>
                </c:pt>
              </c:numCache>
            </c:numRef>
          </c:val>
          <c:extLst>
            <c:ext xmlns:c16="http://schemas.microsoft.com/office/drawing/2014/chart" uri="{C3380CC4-5D6E-409C-BE32-E72D297353CC}">
              <c16:uniqueId val="{00000004-8574-4728-B12E-7C7E40E653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74-4728-B12E-7C7E40E653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74-4728-B12E-7C7E40E653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4735</c:v>
                </c:pt>
                <c:pt idx="3">
                  <c:v>4599</c:v>
                </c:pt>
                <c:pt idx="6">
                  <c:v>4456</c:v>
                </c:pt>
                <c:pt idx="9">
                  <c:v>4399</c:v>
                </c:pt>
                <c:pt idx="12">
                  <c:v>4370</c:v>
                </c:pt>
              </c:numCache>
            </c:numRef>
          </c:val>
          <c:extLst>
            <c:ext xmlns:c16="http://schemas.microsoft.com/office/drawing/2014/chart" uri="{C3380CC4-5D6E-409C-BE32-E72D297353CC}">
              <c16:uniqueId val="{00000007-8574-4728-B12E-7C7E40E653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1821</c:v>
                </c:pt>
                <c:pt idx="2">
                  <c:v>#N/A</c:v>
                </c:pt>
                <c:pt idx="3">
                  <c:v>#N/A</c:v>
                </c:pt>
                <c:pt idx="4">
                  <c:v>1777</c:v>
                </c:pt>
                <c:pt idx="5">
                  <c:v>#N/A</c:v>
                </c:pt>
                <c:pt idx="6">
                  <c:v>#N/A</c:v>
                </c:pt>
                <c:pt idx="7">
                  <c:v>1412</c:v>
                </c:pt>
                <c:pt idx="8">
                  <c:v>#N/A</c:v>
                </c:pt>
                <c:pt idx="9">
                  <c:v>#N/A</c:v>
                </c:pt>
                <c:pt idx="10">
                  <c:v>1166</c:v>
                </c:pt>
                <c:pt idx="11">
                  <c:v>#N/A</c:v>
                </c:pt>
                <c:pt idx="12">
                  <c:v>#N/A</c:v>
                </c:pt>
                <c:pt idx="13">
                  <c:v>1166</c:v>
                </c:pt>
                <c:pt idx="14">
                  <c:v>#N/A</c:v>
                </c:pt>
              </c:numCache>
            </c:numRef>
          </c:val>
          <c:smooth val="0"/>
          <c:extLst>
            <c:ext xmlns:c16="http://schemas.microsoft.com/office/drawing/2014/chart" uri="{C3380CC4-5D6E-409C-BE32-E72D297353CC}">
              <c16:uniqueId val="{00000008-8574-4728-B12E-7C7E40E653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47809</c:v>
                </c:pt>
                <c:pt idx="5">
                  <c:v>46428</c:v>
                </c:pt>
                <c:pt idx="8">
                  <c:v>46174</c:v>
                </c:pt>
                <c:pt idx="11">
                  <c:v>44889</c:v>
                </c:pt>
                <c:pt idx="14">
                  <c:v>42982</c:v>
                </c:pt>
              </c:numCache>
            </c:numRef>
          </c:val>
          <c:extLst>
            <c:ext xmlns:c16="http://schemas.microsoft.com/office/drawing/2014/chart" uri="{C3380CC4-5D6E-409C-BE32-E72D297353CC}">
              <c16:uniqueId val="{00000000-36CC-49AE-B546-9C9C825CA8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11703</c:v>
                </c:pt>
                <c:pt idx="5">
                  <c:v>11600</c:v>
                </c:pt>
                <c:pt idx="8">
                  <c:v>10186</c:v>
                </c:pt>
                <c:pt idx="11">
                  <c:v>8538</c:v>
                </c:pt>
                <c:pt idx="14">
                  <c:v>7851</c:v>
                </c:pt>
              </c:numCache>
            </c:numRef>
          </c:val>
          <c:extLst>
            <c:ext xmlns:c16="http://schemas.microsoft.com/office/drawing/2014/chart" uri="{C3380CC4-5D6E-409C-BE32-E72D297353CC}">
              <c16:uniqueId val="{00000001-36CC-49AE-B546-9C9C825CA8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17333</c:v>
                </c:pt>
                <c:pt idx="5">
                  <c:v>16623</c:v>
                </c:pt>
                <c:pt idx="8">
                  <c:v>16428</c:v>
                </c:pt>
                <c:pt idx="11">
                  <c:v>18361</c:v>
                </c:pt>
                <c:pt idx="14">
                  <c:v>19914</c:v>
                </c:pt>
              </c:numCache>
            </c:numRef>
          </c:val>
          <c:extLst>
            <c:ext xmlns:c16="http://schemas.microsoft.com/office/drawing/2014/chart" uri="{C3380CC4-5D6E-409C-BE32-E72D297353CC}">
              <c16:uniqueId val="{00000002-36CC-49AE-B546-9C9C825CA8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CC-49AE-B546-9C9C825CA8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CC-49AE-B546-9C9C825CA8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6</c:v>
                </c:pt>
                <c:pt idx="3">
                  <c:v>8</c:v>
                </c:pt>
                <c:pt idx="6">
                  <c:v>4</c:v>
                </c:pt>
                <c:pt idx="9">
                  <c:v>5</c:v>
                </c:pt>
                <c:pt idx="12">
                  <c:v>10</c:v>
                </c:pt>
              </c:numCache>
            </c:numRef>
          </c:val>
          <c:extLst>
            <c:ext xmlns:c16="http://schemas.microsoft.com/office/drawing/2014/chart" uri="{C3380CC4-5D6E-409C-BE32-E72D297353CC}">
              <c16:uniqueId val="{00000005-36CC-49AE-B546-9C9C825CA8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8351</c:v>
                </c:pt>
                <c:pt idx="3">
                  <c:v>8437</c:v>
                </c:pt>
                <c:pt idx="6">
                  <c:v>8351</c:v>
                </c:pt>
                <c:pt idx="9">
                  <c:v>8189</c:v>
                </c:pt>
                <c:pt idx="12">
                  <c:v>7855</c:v>
                </c:pt>
              </c:numCache>
            </c:numRef>
          </c:val>
          <c:extLst>
            <c:ext xmlns:c16="http://schemas.microsoft.com/office/drawing/2014/chart" uri="{C3380CC4-5D6E-409C-BE32-E72D297353CC}">
              <c16:uniqueId val="{00000006-36CC-49AE-B546-9C9C825CA8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6CC-49AE-B546-9C9C825CA8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24861</c:v>
                </c:pt>
                <c:pt idx="3">
                  <c:v>23492</c:v>
                </c:pt>
                <c:pt idx="6">
                  <c:v>20497</c:v>
                </c:pt>
                <c:pt idx="9">
                  <c:v>17623</c:v>
                </c:pt>
                <c:pt idx="12">
                  <c:v>16564</c:v>
                </c:pt>
              </c:numCache>
            </c:numRef>
          </c:val>
          <c:extLst>
            <c:ext xmlns:c16="http://schemas.microsoft.com/office/drawing/2014/chart" uri="{C3380CC4-5D6E-409C-BE32-E72D297353CC}">
              <c16:uniqueId val="{00000008-36CC-49AE-B546-9C9C825CA8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1342</c:v>
                </c:pt>
                <c:pt idx="3">
                  <c:v>1135</c:v>
                </c:pt>
                <c:pt idx="6">
                  <c:v>539</c:v>
                </c:pt>
                <c:pt idx="9">
                  <c:v>361</c:v>
                </c:pt>
                <c:pt idx="12">
                  <c:v>183</c:v>
                </c:pt>
              </c:numCache>
            </c:numRef>
          </c:val>
          <c:extLst>
            <c:ext xmlns:c16="http://schemas.microsoft.com/office/drawing/2014/chart" uri="{C3380CC4-5D6E-409C-BE32-E72D297353CC}">
              <c16:uniqueId val="{00000009-36CC-49AE-B546-9C9C825CA8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39916</c:v>
                </c:pt>
                <c:pt idx="3">
                  <c:v>39646</c:v>
                </c:pt>
                <c:pt idx="6">
                  <c:v>40036</c:v>
                </c:pt>
                <c:pt idx="9">
                  <c:v>39698</c:v>
                </c:pt>
                <c:pt idx="12">
                  <c:v>38020</c:v>
                </c:pt>
              </c:numCache>
            </c:numRef>
          </c:val>
          <c:extLst>
            <c:ext xmlns:c16="http://schemas.microsoft.com/office/drawing/2014/chart" uri="{C3380CC4-5D6E-409C-BE32-E72D297353CC}">
              <c16:uniqueId val="{0000000A-36CC-49AE-B546-9C9C825CA8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6CC-49AE-B546-9C9C825CA8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2263</c:v>
                </c:pt>
                <c:pt idx="1">
                  <c:v>3078</c:v>
                </c:pt>
                <c:pt idx="2">
                  <c:v>4378</c:v>
                </c:pt>
              </c:numCache>
            </c:numRef>
          </c:val>
          <c:extLst>
            <c:ext xmlns:c16="http://schemas.microsoft.com/office/drawing/2014/chart" uri="{C3380CC4-5D6E-409C-BE32-E72D297353CC}">
              <c16:uniqueId val="{00000000-45F5-4648-A6F3-C00EFECB7A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1070</c:v>
                </c:pt>
                <c:pt idx="1">
                  <c:v>1893</c:v>
                </c:pt>
                <c:pt idx="2">
                  <c:v>2123</c:v>
                </c:pt>
              </c:numCache>
            </c:numRef>
          </c:val>
          <c:extLst>
            <c:ext xmlns:c16="http://schemas.microsoft.com/office/drawing/2014/chart" uri="{C3380CC4-5D6E-409C-BE32-E72D297353CC}">
              <c16:uniqueId val="{00000001-45F5-4648-A6F3-C00EFECB7A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9487</c:v>
                </c:pt>
                <c:pt idx="1">
                  <c:v>9756</c:v>
                </c:pt>
                <c:pt idx="2">
                  <c:v>9586</c:v>
                </c:pt>
              </c:numCache>
            </c:numRef>
          </c:val>
          <c:extLst>
            <c:ext xmlns:c16="http://schemas.microsoft.com/office/drawing/2014/chart" uri="{C3380CC4-5D6E-409C-BE32-E72D297353CC}">
              <c16:uniqueId val="{00000002-45F5-4648-A6F3-C00EFECB7A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・市債発行の抑制や、利率見直し等により元利償還金等は令和３年度から令和４年度で△</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・公営企業債の元利償還金に対する繰入金については、下水道事業会計の企業債の元利償還金の減により、令和３年度から令和４年度で△</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・大型公共施設の更新を進める中、多額の地方債発行で財源をまかなうため、今後は実質公債費比率の上昇が見込まれる。</a:t>
          </a:r>
        </a:p>
        <a:p>
          <a:r>
            <a:rPr kumimoji="1" lang="ja-JP" altLang="en-US" sz="1400">
              <a:latin typeface="ＭＳ ゴシック" pitchFamily="49" charset="-128"/>
              <a:ea typeface="ＭＳ ゴシック" pitchFamily="49" charset="-128"/>
            </a:rPr>
            <a:t>・計画的な事業の推進に留意するとともに、地方債の適正な活用に努めていく。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・満期一括償還地方債を発行していないため、積立てを行っていない。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年度が△</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年度が△</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％と、直近は減少傾向になっている。充当可能財源では令和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年度が△</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年度が△</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％となっており、将来負担額に比べて減少率は少ないものの減少傾向である。</a:t>
          </a:r>
        </a:p>
        <a:p>
          <a:r>
            <a:rPr kumimoji="1" lang="ja-JP" altLang="en-US" sz="1400">
              <a:latin typeface="ＭＳ ゴシック" pitchFamily="49" charset="-128"/>
              <a:ea typeface="ＭＳ ゴシック" pitchFamily="49" charset="-128"/>
            </a:rPr>
            <a:t>・大型公共施設の更新のため、今後将来負担額にあたる市債残高の増加、充当可能財源にあたる充当可能基金の更なる減少が見込まれるため、将来負担額の分子全体は増加傾向になっていく。</a:t>
          </a:r>
        </a:p>
        <a:p>
          <a:r>
            <a:rPr kumimoji="1" lang="ja-JP" altLang="en-US" sz="1400">
              <a:latin typeface="ＭＳ ゴシック" pitchFamily="49" charset="-128"/>
              <a:ea typeface="ＭＳ ゴシック" pitchFamily="49" charset="-128"/>
            </a:rPr>
            <a:t>・地方債においては、起債の内容を精査し、交付税措置のある起債の積極的な活用や、将来負担を考慮した積極的な基金の積立など、引き続き適正な運用を図ってゆく。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栃木県足利市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・第８次足利市行政改革大綱により基金積立等に関する取り組みとして、財政調整基金残高の標準財政規模に占める割合を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％以上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％未満と目標を定めているが、令和４年度は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％となっており、目標数値内の割合を維持した。</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・足利市公共整備基金においては、取り崩しが行われたものの、財政調整基金及び減債基金においては取り崩しは行われず、積立のみが行われたため、基金残高は全体で前年比＋</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％となっている。</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から実施している第８次足利市行政改革大綱の計画に沿って、財政調整基金残高の標準財政規模に占める割合を目標値内に維持できるように基金残高に留意しながら、必要に応じて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斎場の再整備や新焼却施設の建設など、整備・更新が開始されている施設に加えて、今後も文化施設や市役所本庁舎の整備検討が進められており、施設の更新により基金残高の更なる減少が見込まれることから将来の財政負担の軽減を図るため、公共施設等整備基金は計画的に積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・足利市社会福祉事業基金：社会福祉事業の推進に必要な経費に充てる。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・足利市立図書館施設整備基金：足利市立図書館の施設の整備に要する財源に充てる。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・足利市奨学基金：奨学金貸与の財源に充てる。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・足利市公共施設等整備基金：公共施設等整備のため、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100,686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・足利市公共施設等整備基金：令和２年３月に策定した足利市公共施設再編計画では計画期間である令和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更新費用を要するとの試算を行っており、財源不足となることが明らかなため、施設の集約化や民営化等により普通建設事業費の抑制を行うことと並行して、将来の財政負担の軽減を図るため、積極的な積立てを行うとともに、必要に応じた取崩し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・普通交付税の追加交付分や市税で当初の歳入見込を上回る収入額があったため、例年を上回る基金積み立てが行えたことから前年比＋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・健全で安定した財政運営が行えるように足利市第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次行政改革大綱の前期実施計画期間である令和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年度では、財政調整基金が標準財政規模に占める割合の目標を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％未満と定めている。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・歳計剰余金による積立を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230,000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千円行うことで、前年比</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％の基金残高となった。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・斎場の建替えによる再整備や新焼却施設の建設及び旧施設の解体、市民会館の解体撤去など大型公共施設の更新に伴う公債費の増加に備え、積極的な積立てを行う。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59A47AE-C778-419A-B25B-F17A5DB842EA}"/>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3CE867A-54A1-4467-B847-6039ABE31650}"/>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FC1FCEC-BDF8-47E2-8C30-29D78080A7D3}"/>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ACEE414-B735-4FFB-B398-E6D042D64128}"/>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128C101-19C9-4395-A4AB-4E7A2C8352F5}"/>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E5FED9F-A6FB-4CFC-A162-2013F7AAF34B}"/>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68E4B90-371E-4693-BD11-AE4FD18CF25B}"/>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AAB7350-8E2E-4856-B602-CD4A2CD0D7D3}"/>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755E668-38DF-4E4D-AC3F-E2C0EBBC1AEA}"/>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B5F8222-34CE-4CE4-A7F8-4362D4BA5E9C}"/>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142,510
137,464
177.76
58,291,820
54,478,619
3,646,032
29,822,867
37,970,378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9F4387B-9CCD-44AD-B5E5-DF309807CEDB}"/>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23F7C01-A358-4C2A-8B2E-413745CFA886}"/>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79B3538-D62E-4FB3-A6B8-8C8BF4772478}"/>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0E89F1A-FD36-4912-A13D-2D9443B33DF9}"/>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5778F1E-83B5-47CB-A458-6FC81E47E426}"/>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798AD4A-CEAB-4CDE-AC3A-0A90C85C8683}"/>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61A6D44-3DAE-43CD-90E0-D808E808B105}"/>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19A5ABC-71BC-454B-BF09-0D33A5EB865F}"/>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F516EED-BFFE-450B-9BB0-E0EA4FF08919}"/>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9FD6EF4-64D7-4904-8F8E-EEE1F34AD647}"/>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CFF0197-C003-43E6-A068-2AB91CB2E097}"/>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80BC475-50EC-43E8-9171-E101C4A16061}"/>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75C9D14-A43E-4198-BB7D-BCE62960C014}"/>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625F2A5-0D6D-4D37-BBC7-C620AF7948B6}"/>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E4A1E76-65EF-4FED-916F-6A404A082737}"/>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9654FC2-A1A3-48EA-9A15-F0A99971F943}"/>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6D0AAC4-6DED-45F2-96D0-E595857AA29C}"/>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5E6502E-966D-421C-8DA2-A1C6FE5BDA69}"/>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F14D2B5-7A5E-4BD4-8E24-956B115CBF3D}"/>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9FFA758-4D2A-44E5-A90A-33DA158FA674}"/>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A2EC3F7-DCC6-44FD-96B8-B9DB18290B5D}"/>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CA6A809-1478-4DF0-BD1F-ABF84AC86DA0}"/>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D71165D2-3980-4440-8FA9-671F3D316841}"/>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F24C435-95C8-4A9C-AB84-DC55AE8FECB1}"/>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7FDD9A0-3C93-4470-8E43-EFD814E6B122}"/>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487F560-C30E-4EDC-A227-3C6E23F92D5E}"/>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0A2EBFF-6619-4A06-B6B0-55526FC6D82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78E4D19-2D43-456E-B20D-B1208AA9CA1C}"/>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445C9A4-A6BC-4632-AE44-F3CD5E6F695C}"/>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89FDCDB-C693-466B-8C81-B8F016BFABB2}"/>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DBD23C7-DB20-4ACE-9A01-17F0B1DD687D}"/>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749023C-CBED-43DF-BE41-05034E090B7E}"/>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9C1F092-5300-44B7-B470-CD46673589FD}"/>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19575D1-ADCF-439B-BDCA-B46030B654F5}"/>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C4DB1F8-AB4E-4E43-A0CF-9CCCD4A06DBD}"/>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98A53AA-8888-4463-B503-9FCBA55D84A5}"/>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5C8A5D9-0F48-4392-93E8-964B4E850192}"/>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・類似団体との比較では平均よりも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・本市の単年度ごとの財政力指数を比較すると令和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年度が</a:t>
          </a:r>
          <a:r>
            <a:rPr kumimoji="1" lang="en-US" altLang="ja-JP" sz="1300">
              <a:latin typeface="ＭＳ Ｐゴシック" panose="020B0600070205080204" pitchFamily="50" charset="-128"/>
              <a:ea typeface="ＭＳ Ｐゴシック" panose="020B0600070205080204" pitchFamily="50" charset="-128"/>
            </a:rPr>
            <a:t>0.730</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0.732</a:t>
          </a:r>
          <a:r>
            <a:rPr kumimoji="1" lang="ja-JP" altLang="en-US" sz="1300">
              <a:latin typeface="ＭＳ Ｐゴシック" panose="020B0600070205080204" pitchFamily="50" charset="-128"/>
              <a:ea typeface="ＭＳ Ｐゴシック" panose="020B0600070205080204" pitchFamily="50" charset="-128"/>
            </a:rPr>
            <a:t>と令和４年度が</a:t>
          </a:r>
          <a:r>
            <a:rPr kumimoji="1" lang="en-US" altLang="ja-JP" sz="1300">
              <a:latin typeface="ＭＳ Ｐゴシック" panose="020B0600070205080204" pitchFamily="50" charset="-128"/>
              <a:ea typeface="ＭＳ Ｐゴシック" panose="020B0600070205080204" pitchFamily="50" charset="-128"/>
            </a:rPr>
            <a:t>0.002</a:t>
          </a:r>
          <a:r>
            <a:rPr kumimoji="1" lang="ja-JP" altLang="en-US" sz="1300">
              <a:latin typeface="ＭＳ Ｐゴシック" panose="020B0600070205080204" pitchFamily="50" charset="-128"/>
              <a:ea typeface="ＭＳ Ｐゴシック" panose="020B0600070205080204" pitchFamily="50" charset="-128"/>
            </a:rPr>
            <a:t>上回った。</a:t>
          </a:r>
        </a:p>
        <a:p>
          <a:r>
            <a:rPr kumimoji="1" lang="ja-JP" altLang="en-US" sz="1300">
              <a:latin typeface="ＭＳ Ｐゴシック" panose="020B0600070205080204" pitchFamily="50" charset="-128"/>
              <a:ea typeface="ＭＳ Ｐゴシック" panose="020B0600070205080204" pitchFamily="50" charset="-128"/>
            </a:rPr>
            <a:t>・今後も定住人口の増加や企業誘致の事業を実施することで、市税等の自主財源の増加に努める。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B71D2A0-EC7A-4A47-8ED6-3A3FF2C10809}"/>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B247E6BF-40A3-47B3-8863-D7B3DC23D64A}"/>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482F45D8-9885-4B42-BD63-98EFCDE28D21}"/>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D3C14BEF-FED4-44DD-BAD7-9BCB3CC0A0A5}"/>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5AE244A8-88A6-41F2-94F4-FC595238BEE5}"/>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7D4A7B49-9180-4208-ABC8-18993C1CD737}"/>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B9ABAF46-C87D-4C01-9518-FA5E1595B548}"/>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7AC1F648-DFB8-45B1-A992-6D21F77A40A0}"/>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B802C3E-E080-472E-999E-0DD2F7C535F6}"/>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A57C2CD8-E941-4FC1-BD66-EC06C040311F}"/>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AF396DC3-5D2E-418C-8E7F-885934B32C8A}"/>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6D663DB0-50DA-449A-B2E5-45D3ED90172B}"/>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AABEF50F-A71F-4105-9A09-33079374EB1C}"/>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F2F501A4-3CA3-49CB-8B35-AB6343E2B922}"/>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86875018-E796-4721-A145-0CD4E86175AB}"/>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65D88B3D-65B8-475D-9806-E1F96DE2F74A}"/>
            </a:ext>
          </a:extLst>
        </xdr:cNvPr>
        <xdr:cNvCxnSpPr/>
      </xdr:nvCxnSpPr>
      <xdr:spPr>
        <a:xfrm flipV="1">
          <a:off x="4514850" y="5837767"/>
          <a:ext cx="0" cy="15113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88BFAE0F-9469-4ED0-8BC6-BF76FFACEC98}"/>
            </a:ext>
          </a:extLst>
        </xdr:cNvPr>
        <xdr:cNvSpPr txBox="1"/>
      </xdr:nvSpPr>
      <xdr:spPr>
        <a:xfrm>
          <a:off x="4584700" y="73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950AD382-4901-4160-866E-A17531A51560}"/>
            </a:ext>
          </a:extLst>
        </xdr:cNvPr>
        <xdr:cNvCxnSpPr/>
      </xdr:nvCxnSpPr>
      <xdr:spPr>
        <a:xfrm>
          <a:off x="4425950" y="7349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AE25E512-1714-4679-8C94-2B41A2C3CCFD}"/>
            </a:ext>
          </a:extLst>
        </xdr:cNvPr>
        <xdr:cNvSpPr txBox="1"/>
      </xdr:nvSpPr>
      <xdr:spPr>
        <a:xfrm>
          <a:off x="4584700" y="559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61CA98A6-7D7A-4588-9D52-C9F81DD431D0}"/>
            </a:ext>
          </a:extLst>
        </xdr:cNvPr>
        <xdr:cNvCxnSpPr/>
      </xdr:nvCxnSpPr>
      <xdr:spPr>
        <a:xfrm>
          <a:off x="4425950" y="58377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56092</xdr:rowOff>
    </xdr:to>
    <xdr:cxnSp macro="">
      <xdr:nvCxnSpPr>
        <xdr:cNvPr id="69" name="直線コネクタ 68">
          <a:extLst>
            <a:ext uri="{FF2B5EF4-FFF2-40B4-BE49-F238E27FC236}">
              <a16:creationId xmlns:a16="http://schemas.microsoft.com/office/drawing/2014/main" id="{10AA1EC6-E519-413F-93E3-1DF4B3383542}"/>
            </a:ext>
          </a:extLst>
        </xdr:cNvPr>
        <xdr:cNvCxnSpPr/>
      </xdr:nvCxnSpPr>
      <xdr:spPr>
        <a:xfrm>
          <a:off x="3752850" y="6805083"/>
          <a:ext cx="762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820377BC-C686-45AA-BDF0-610769B770AF}"/>
            </a:ext>
          </a:extLst>
        </xdr:cNvPr>
        <xdr:cNvSpPr txBox="1"/>
      </xdr:nvSpPr>
      <xdr:spPr>
        <a:xfrm>
          <a:off x="4584700" y="6591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B8CDBB91-0F3D-4C7C-9CBF-43512A223F84}"/>
            </a:ext>
          </a:extLst>
        </xdr:cNvPr>
        <xdr:cNvSpPr/>
      </xdr:nvSpPr>
      <xdr:spPr>
        <a:xfrm>
          <a:off x="4464050" y="67405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35983</xdr:rowOff>
    </xdr:to>
    <xdr:cxnSp macro="">
      <xdr:nvCxnSpPr>
        <xdr:cNvPr id="72" name="直線コネクタ 71">
          <a:extLst>
            <a:ext uri="{FF2B5EF4-FFF2-40B4-BE49-F238E27FC236}">
              <a16:creationId xmlns:a16="http://schemas.microsoft.com/office/drawing/2014/main" id="{D0B214B1-D28B-4D05-96DC-85B4CEF851AD}"/>
            </a:ext>
          </a:extLst>
        </xdr:cNvPr>
        <xdr:cNvCxnSpPr/>
      </xdr:nvCxnSpPr>
      <xdr:spPr>
        <a:xfrm>
          <a:off x="2940050" y="6784975"/>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6A3D106E-A141-4B95-9262-349B63C9DD05}"/>
            </a:ext>
          </a:extLst>
        </xdr:cNvPr>
        <xdr:cNvSpPr/>
      </xdr:nvSpPr>
      <xdr:spPr>
        <a:xfrm>
          <a:off x="3702050" y="67204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8664366D-DFB5-4145-A2B5-7C6B55551C95}"/>
            </a:ext>
          </a:extLst>
        </xdr:cNvPr>
        <xdr:cNvSpPr txBox="1"/>
      </xdr:nvSpPr>
      <xdr:spPr>
        <a:xfrm>
          <a:off x="3409950" y="6495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35983</xdr:rowOff>
    </xdr:to>
    <xdr:cxnSp macro="">
      <xdr:nvCxnSpPr>
        <xdr:cNvPr id="75" name="直線コネクタ 74">
          <a:extLst>
            <a:ext uri="{FF2B5EF4-FFF2-40B4-BE49-F238E27FC236}">
              <a16:creationId xmlns:a16="http://schemas.microsoft.com/office/drawing/2014/main" id="{184A063F-8513-4470-8547-FEE24AEE79A8}"/>
            </a:ext>
          </a:extLst>
        </xdr:cNvPr>
        <xdr:cNvCxnSpPr/>
      </xdr:nvCxnSpPr>
      <xdr:spPr>
        <a:xfrm flipV="1">
          <a:off x="2127250" y="6784975"/>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a:extLst>
            <a:ext uri="{FF2B5EF4-FFF2-40B4-BE49-F238E27FC236}">
              <a16:creationId xmlns:a16="http://schemas.microsoft.com/office/drawing/2014/main" id="{EC20B251-06E7-45B6-849E-9295C14AF549}"/>
            </a:ext>
          </a:extLst>
        </xdr:cNvPr>
        <xdr:cNvSpPr/>
      </xdr:nvSpPr>
      <xdr:spPr>
        <a:xfrm>
          <a:off x="2889250" y="663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a:extLst>
            <a:ext uri="{FF2B5EF4-FFF2-40B4-BE49-F238E27FC236}">
              <a16:creationId xmlns:a16="http://schemas.microsoft.com/office/drawing/2014/main" id="{E48AC5DE-F32C-45A6-8378-C2DE071B56D8}"/>
            </a:ext>
          </a:extLst>
        </xdr:cNvPr>
        <xdr:cNvSpPr txBox="1"/>
      </xdr:nvSpPr>
      <xdr:spPr>
        <a:xfrm>
          <a:off x="259715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56092</xdr:rowOff>
    </xdr:to>
    <xdr:cxnSp macro="">
      <xdr:nvCxnSpPr>
        <xdr:cNvPr id="78" name="直線コネクタ 77">
          <a:extLst>
            <a:ext uri="{FF2B5EF4-FFF2-40B4-BE49-F238E27FC236}">
              <a16:creationId xmlns:a16="http://schemas.microsoft.com/office/drawing/2014/main" id="{0CE4CD5E-8399-4E39-97A0-CD889DDDC9C2}"/>
            </a:ext>
          </a:extLst>
        </xdr:cNvPr>
        <xdr:cNvCxnSpPr/>
      </xdr:nvCxnSpPr>
      <xdr:spPr>
        <a:xfrm flipV="1">
          <a:off x="1333500" y="6805083"/>
          <a:ext cx="79375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a:extLst>
            <a:ext uri="{FF2B5EF4-FFF2-40B4-BE49-F238E27FC236}">
              <a16:creationId xmlns:a16="http://schemas.microsoft.com/office/drawing/2014/main" id="{C96186B3-D896-421D-8399-EB54E33D564C}"/>
            </a:ext>
          </a:extLst>
        </xdr:cNvPr>
        <xdr:cNvSpPr/>
      </xdr:nvSpPr>
      <xdr:spPr>
        <a:xfrm>
          <a:off x="2095500" y="66198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a:extLst>
            <a:ext uri="{FF2B5EF4-FFF2-40B4-BE49-F238E27FC236}">
              <a16:creationId xmlns:a16="http://schemas.microsoft.com/office/drawing/2014/main" id="{374C6FD7-416F-429F-BCAD-9B5E8E5F641B}"/>
            </a:ext>
          </a:extLst>
        </xdr:cNvPr>
        <xdr:cNvSpPr txBox="1"/>
      </xdr:nvSpPr>
      <xdr:spPr>
        <a:xfrm>
          <a:off x="178435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a:extLst>
            <a:ext uri="{FF2B5EF4-FFF2-40B4-BE49-F238E27FC236}">
              <a16:creationId xmlns:a16="http://schemas.microsoft.com/office/drawing/2014/main" id="{F2131F15-F26D-428F-9DAB-60F897222E02}"/>
            </a:ext>
          </a:extLst>
        </xdr:cNvPr>
        <xdr:cNvSpPr/>
      </xdr:nvSpPr>
      <xdr:spPr>
        <a:xfrm>
          <a:off x="1282700" y="66061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82" name="テキスト ボックス 81">
          <a:extLst>
            <a:ext uri="{FF2B5EF4-FFF2-40B4-BE49-F238E27FC236}">
              <a16:creationId xmlns:a16="http://schemas.microsoft.com/office/drawing/2014/main" id="{17D1C8E6-175B-4405-AEFF-50AE8681F112}"/>
            </a:ext>
          </a:extLst>
        </xdr:cNvPr>
        <xdr:cNvSpPr txBox="1"/>
      </xdr:nvSpPr>
      <xdr:spPr>
        <a:xfrm>
          <a:off x="97155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15BF4A5-114F-4607-8D00-A4B3C21244AC}"/>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86288CB-153C-4F07-9DF8-72F19632E49F}"/>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6B60A42-24D6-4D94-A2E3-8CB426BEAA75}"/>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821AF48-73CA-4494-8C0B-E0412BBCDDA6}"/>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7285E0B-A52D-447C-9ABC-BEA45BC9B3AF}"/>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a:extLst>
            <a:ext uri="{FF2B5EF4-FFF2-40B4-BE49-F238E27FC236}">
              <a16:creationId xmlns:a16="http://schemas.microsoft.com/office/drawing/2014/main" id="{B17799C3-9B20-49CF-B8B6-486BE7377BB2}"/>
            </a:ext>
          </a:extLst>
        </xdr:cNvPr>
        <xdr:cNvSpPr/>
      </xdr:nvSpPr>
      <xdr:spPr>
        <a:xfrm>
          <a:off x="4464050" y="677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148819</xdr:rowOff>
    </xdr:from>
    <xdr:ext cx="762000" cy="259045"/>
    <xdr:sp macro="" textlink="">
      <xdr:nvSpPr>
        <xdr:cNvPr id="89" name="財政力該当値テキスト">
          <a:extLst>
            <a:ext uri="{FF2B5EF4-FFF2-40B4-BE49-F238E27FC236}">
              <a16:creationId xmlns:a16="http://schemas.microsoft.com/office/drawing/2014/main" id="{7067F2E4-3385-47AB-B80A-A696E2EE4CD3}"/>
            </a:ext>
          </a:extLst>
        </xdr:cNvPr>
        <xdr:cNvSpPr txBox="1"/>
      </xdr:nvSpPr>
      <xdr:spPr>
        <a:xfrm>
          <a:off x="4584700" y="675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a:extLst>
            <a:ext uri="{FF2B5EF4-FFF2-40B4-BE49-F238E27FC236}">
              <a16:creationId xmlns:a16="http://schemas.microsoft.com/office/drawing/2014/main" id="{4EBA6715-30F3-44FE-AF26-B8F11C5FF663}"/>
            </a:ext>
          </a:extLst>
        </xdr:cNvPr>
        <xdr:cNvSpPr/>
      </xdr:nvSpPr>
      <xdr:spPr>
        <a:xfrm>
          <a:off x="3702050" y="67606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91" name="テキスト ボックス 90">
          <a:extLst>
            <a:ext uri="{FF2B5EF4-FFF2-40B4-BE49-F238E27FC236}">
              <a16:creationId xmlns:a16="http://schemas.microsoft.com/office/drawing/2014/main" id="{645092D9-A60A-4C22-B0C0-8F529CCD95FD}"/>
            </a:ext>
          </a:extLst>
        </xdr:cNvPr>
        <xdr:cNvSpPr txBox="1"/>
      </xdr:nvSpPr>
      <xdr:spPr>
        <a:xfrm>
          <a:off x="3409950" y="6840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a:extLst>
            <a:ext uri="{FF2B5EF4-FFF2-40B4-BE49-F238E27FC236}">
              <a16:creationId xmlns:a16="http://schemas.microsoft.com/office/drawing/2014/main" id="{86EE57B7-D1A2-47D8-AD3C-B4CFF0AD01AA}"/>
            </a:ext>
          </a:extLst>
        </xdr:cNvPr>
        <xdr:cNvSpPr/>
      </xdr:nvSpPr>
      <xdr:spPr>
        <a:xfrm>
          <a:off x="2889250" y="67405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93" name="テキスト ボックス 92">
          <a:extLst>
            <a:ext uri="{FF2B5EF4-FFF2-40B4-BE49-F238E27FC236}">
              <a16:creationId xmlns:a16="http://schemas.microsoft.com/office/drawing/2014/main" id="{21EE593D-E55A-46C8-839A-CBA78CA641D1}"/>
            </a:ext>
          </a:extLst>
        </xdr:cNvPr>
        <xdr:cNvSpPr txBox="1"/>
      </xdr:nvSpPr>
      <xdr:spPr>
        <a:xfrm>
          <a:off x="259715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id="{4FD5627C-C3BE-4A95-B808-037A251C9BD9}"/>
            </a:ext>
          </a:extLst>
        </xdr:cNvPr>
        <xdr:cNvSpPr/>
      </xdr:nvSpPr>
      <xdr:spPr>
        <a:xfrm>
          <a:off x="2095500" y="67606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71560</xdr:rowOff>
    </xdr:from>
    <xdr:ext cx="762000" cy="259045"/>
    <xdr:sp macro="" textlink="">
      <xdr:nvSpPr>
        <xdr:cNvPr id="95" name="テキスト ボックス 94">
          <a:extLst>
            <a:ext uri="{FF2B5EF4-FFF2-40B4-BE49-F238E27FC236}">
              <a16:creationId xmlns:a16="http://schemas.microsoft.com/office/drawing/2014/main" id="{0A603C06-14B6-4901-A90B-77412292DABC}"/>
            </a:ext>
          </a:extLst>
        </xdr:cNvPr>
        <xdr:cNvSpPr txBox="1"/>
      </xdr:nvSpPr>
      <xdr:spPr>
        <a:xfrm>
          <a:off x="1784350" y="684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a:extLst>
            <a:ext uri="{FF2B5EF4-FFF2-40B4-BE49-F238E27FC236}">
              <a16:creationId xmlns:a16="http://schemas.microsoft.com/office/drawing/2014/main" id="{72F1FB1E-ADBB-474D-AE2F-DE719E1B1B00}"/>
            </a:ext>
          </a:extLst>
        </xdr:cNvPr>
        <xdr:cNvSpPr/>
      </xdr:nvSpPr>
      <xdr:spPr>
        <a:xfrm>
          <a:off x="1282700" y="67743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97" name="テキスト ボックス 96">
          <a:extLst>
            <a:ext uri="{FF2B5EF4-FFF2-40B4-BE49-F238E27FC236}">
              <a16:creationId xmlns:a16="http://schemas.microsoft.com/office/drawing/2014/main" id="{B4C7FA11-F5DA-42CF-8C2B-0ABFD95AB65F}"/>
            </a:ext>
          </a:extLst>
        </xdr:cNvPr>
        <xdr:cNvSpPr txBox="1"/>
      </xdr:nvSpPr>
      <xdr:spPr>
        <a:xfrm>
          <a:off x="971550" y="686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B8939D34-DD7F-4AB0-80E8-80D79CCA2706}"/>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427F7A3F-F1D2-4280-9BE3-05B75F5EA53F}"/>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79C21559-6E9D-401B-8EA5-D3437AD760E8}"/>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4C2A473-650A-4187-BB16-474584795D2B}"/>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BF001ACD-EC81-4844-8F36-60E1496F8A44}"/>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8BD681EC-8882-4B27-ADB3-4FA089A112FF}"/>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5C3C853E-F58B-4D5C-9745-379F3256504C}"/>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D3A36B89-8015-4A00-B213-A2F4EA802259}"/>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FC94A56E-493A-4264-AD1F-5BCE7A7731EA}"/>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D995C4DA-146A-47E0-A8A9-A9CB704BA8BE}"/>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94BD25AF-08C5-440B-B063-27512FACC3C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4B12DDC8-390E-4172-A9C2-139285DC8B9E}"/>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B33B61D9-21F5-4693-A2AD-D369D5733DC5}"/>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・経常収支比率は、類似団体平均との比較において、例年上回っていたが、令和４年度は類似団体平均値を下回った。</a:t>
          </a:r>
        </a:p>
        <a:p>
          <a:r>
            <a:rPr kumimoji="1" lang="ja-JP" altLang="en-US" sz="1300">
              <a:latin typeface="ＭＳ Ｐゴシック" panose="020B0600070205080204" pitchFamily="50" charset="-128"/>
              <a:ea typeface="ＭＳ Ｐゴシック" panose="020B0600070205080204" pitchFamily="50" charset="-128"/>
            </a:rPr>
            <a:t>・市債発行の抑制により、公債費は減少しているものの、社会福祉関係経費の増加等により、経常収支比率は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年度から令和７年度までを前期実施計画期間とした第８次足利市行政改革大綱では経常収支比率について９５％台以内を維持することを目標としていることから、引き続き経常経費の抑制に努める。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D23B9679-FB69-4DA5-A36C-E8A9759D7694}"/>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3B9932B1-8E9D-43AE-B3B2-D7C80641FB7A}"/>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60D88BFE-79D0-4010-A978-01DD693DEFBE}"/>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5A4F4062-4841-4FCB-936F-6A62006FE07D}"/>
            </a:ext>
          </a:extLst>
        </xdr:cNvPr>
        <xdr:cNvCxnSpPr/>
      </xdr:nvCxnSpPr>
      <xdr:spPr>
        <a:xfrm>
          <a:off x="704850" y="10979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A139D1E3-704A-4B66-B060-52EDFB73590D}"/>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C957E479-B266-4B74-A9C8-51F1C0A35BB3}"/>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4D0ADCB5-F389-4CBA-BCDF-881B57E946E1}"/>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E4B44921-1A9E-4201-BFA3-D49F44E6BB55}"/>
            </a:ext>
          </a:extLst>
        </xdr:cNvPr>
        <xdr:cNvCxnSpPr/>
      </xdr:nvCxnSpPr>
      <xdr:spPr>
        <a:xfrm>
          <a:off x="704850" y="9817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A8B795BE-0A17-4C11-B29F-8172168DBE45}"/>
            </a:ext>
          </a:extLst>
        </xdr:cNvPr>
        <xdr:cNvSpPr txBox="1"/>
      </xdr:nvSpPr>
      <xdr:spPr>
        <a:xfrm>
          <a:off x="0" y="96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1129F3D0-36F4-44AB-9BEE-E0F6F3225DAB}"/>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A9404992-789D-4367-B27E-3A7D4DC4C5C6}"/>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48E50414-BD91-49D7-A05C-08EAD1EA1E8A}"/>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15F2B931-7DDB-4CF3-B0F9-7D34B1F94120}"/>
            </a:ext>
          </a:extLst>
        </xdr:cNvPr>
        <xdr:cNvCxnSpPr/>
      </xdr:nvCxnSpPr>
      <xdr:spPr>
        <a:xfrm flipV="1">
          <a:off x="4514850" y="9853295"/>
          <a:ext cx="0" cy="11922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4FF2A74B-3BB1-46CC-A04C-C516505F12BD}"/>
            </a:ext>
          </a:extLst>
        </xdr:cNvPr>
        <xdr:cNvSpPr txBox="1"/>
      </xdr:nvSpPr>
      <xdr:spPr>
        <a:xfrm>
          <a:off x="45847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D9647BBA-EAC7-4D44-AFFE-E44B13C5041B}"/>
            </a:ext>
          </a:extLst>
        </xdr:cNvPr>
        <xdr:cNvCxnSpPr/>
      </xdr:nvCxnSpPr>
      <xdr:spPr>
        <a:xfrm>
          <a:off x="4425950" y="110455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a:extLst>
            <a:ext uri="{FF2B5EF4-FFF2-40B4-BE49-F238E27FC236}">
              <a16:creationId xmlns:a16="http://schemas.microsoft.com/office/drawing/2014/main" id="{DA5E0E44-F023-48AC-8933-EEC6CEE57C37}"/>
            </a:ext>
          </a:extLst>
        </xdr:cNvPr>
        <xdr:cNvSpPr txBox="1"/>
      </xdr:nvSpPr>
      <xdr:spPr>
        <a:xfrm>
          <a:off x="4584700" y="960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a:extLst>
            <a:ext uri="{FF2B5EF4-FFF2-40B4-BE49-F238E27FC236}">
              <a16:creationId xmlns:a16="http://schemas.microsoft.com/office/drawing/2014/main" id="{68609E2B-F595-4D68-88A7-851F0E83204E}"/>
            </a:ext>
          </a:extLst>
        </xdr:cNvPr>
        <xdr:cNvCxnSpPr/>
      </xdr:nvCxnSpPr>
      <xdr:spPr>
        <a:xfrm>
          <a:off x="4425950" y="9853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137478</xdr:rowOff>
    </xdr:from>
    <xdr:to>
      <xdr:col>23</xdr:col>
      <xdr:colOff>133350</xdr:colOff>
      <xdr:row>62</xdr:row>
      <xdr:rowOff>56515</xdr:rowOff>
    </xdr:to>
    <xdr:cxnSp macro="">
      <xdr:nvCxnSpPr>
        <xdr:cNvPr id="128" name="直線コネクタ 127">
          <a:extLst>
            <a:ext uri="{FF2B5EF4-FFF2-40B4-BE49-F238E27FC236}">
              <a16:creationId xmlns:a16="http://schemas.microsoft.com/office/drawing/2014/main" id="{40127A98-D410-4E1F-89C5-9C5FA6F94B89}"/>
            </a:ext>
          </a:extLst>
        </xdr:cNvPr>
        <xdr:cNvCxnSpPr/>
      </xdr:nvCxnSpPr>
      <xdr:spPr>
        <a:xfrm>
          <a:off x="3752850" y="10208578"/>
          <a:ext cx="762000" cy="8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a:extLst>
            <a:ext uri="{FF2B5EF4-FFF2-40B4-BE49-F238E27FC236}">
              <a16:creationId xmlns:a16="http://schemas.microsoft.com/office/drawing/2014/main" id="{3D49AA1A-C9C7-4453-83D3-23F7077312A7}"/>
            </a:ext>
          </a:extLst>
        </xdr:cNvPr>
        <xdr:cNvSpPr txBox="1"/>
      </xdr:nvSpPr>
      <xdr:spPr>
        <a:xfrm>
          <a:off x="4584700" y="10334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id="{9A800BEF-45F2-4FD9-9C27-EF84160FD809}"/>
            </a:ext>
          </a:extLst>
        </xdr:cNvPr>
        <xdr:cNvSpPr/>
      </xdr:nvSpPr>
      <xdr:spPr>
        <a:xfrm>
          <a:off x="4464050" y="103625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137478</xdr:rowOff>
    </xdr:from>
    <xdr:to>
      <xdr:col>19</xdr:col>
      <xdr:colOff>133350</xdr:colOff>
      <xdr:row>63</xdr:row>
      <xdr:rowOff>156528</xdr:rowOff>
    </xdr:to>
    <xdr:cxnSp macro="">
      <xdr:nvCxnSpPr>
        <xdr:cNvPr id="131" name="直線コネクタ 130">
          <a:extLst>
            <a:ext uri="{FF2B5EF4-FFF2-40B4-BE49-F238E27FC236}">
              <a16:creationId xmlns:a16="http://schemas.microsoft.com/office/drawing/2014/main" id="{2C2ABAA5-9644-4676-A5B4-52F96041785F}"/>
            </a:ext>
          </a:extLst>
        </xdr:cNvPr>
        <xdr:cNvCxnSpPr/>
      </xdr:nvCxnSpPr>
      <xdr:spPr>
        <a:xfrm flipV="1">
          <a:off x="2940050" y="10208578"/>
          <a:ext cx="812800" cy="34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a:extLst>
            <a:ext uri="{FF2B5EF4-FFF2-40B4-BE49-F238E27FC236}">
              <a16:creationId xmlns:a16="http://schemas.microsoft.com/office/drawing/2014/main" id="{FFC8BB8A-1788-481B-94DB-CA5DE1814506}"/>
            </a:ext>
          </a:extLst>
        </xdr:cNvPr>
        <xdr:cNvSpPr/>
      </xdr:nvSpPr>
      <xdr:spPr>
        <a:xfrm>
          <a:off x="3702050" y="1013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2874</xdr:rowOff>
    </xdr:from>
    <xdr:ext cx="736600" cy="259045"/>
    <xdr:sp macro="" textlink="">
      <xdr:nvSpPr>
        <xdr:cNvPr id="133" name="テキスト ボックス 132">
          <a:extLst>
            <a:ext uri="{FF2B5EF4-FFF2-40B4-BE49-F238E27FC236}">
              <a16:creationId xmlns:a16="http://schemas.microsoft.com/office/drawing/2014/main" id="{3B604582-4095-4E5C-9E0F-8F08332D6B25}"/>
            </a:ext>
          </a:extLst>
        </xdr:cNvPr>
        <xdr:cNvSpPr txBox="1"/>
      </xdr:nvSpPr>
      <xdr:spPr>
        <a:xfrm>
          <a:off x="3409950" y="9908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156528</xdr:rowOff>
    </xdr:from>
    <xdr:to>
      <xdr:col>15</xdr:col>
      <xdr:colOff>82550</xdr:colOff>
      <xdr:row>64</xdr:row>
      <xdr:rowOff>63500</xdr:rowOff>
    </xdr:to>
    <xdr:cxnSp macro="">
      <xdr:nvCxnSpPr>
        <xdr:cNvPr id="134" name="直線コネクタ 133">
          <a:extLst>
            <a:ext uri="{FF2B5EF4-FFF2-40B4-BE49-F238E27FC236}">
              <a16:creationId xmlns:a16="http://schemas.microsoft.com/office/drawing/2014/main" id="{6854A862-AD4F-47CB-BF6F-AE3A3E9F649B}"/>
            </a:ext>
          </a:extLst>
        </xdr:cNvPr>
        <xdr:cNvCxnSpPr/>
      </xdr:nvCxnSpPr>
      <xdr:spPr>
        <a:xfrm flipV="1">
          <a:off x="2127250" y="10557828"/>
          <a:ext cx="812800" cy="7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30D63A79-9E72-4508-A9DA-CF6EF4809AB8}"/>
            </a:ext>
          </a:extLst>
        </xdr:cNvPr>
        <xdr:cNvSpPr/>
      </xdr:nvSpPr>
      <xdr:spPr>
        <a:xfrm>
          <a:off x="288925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1BDEEA35-A322-46D1-9B3F-1A40121BF6B7}"/>
            </a:ext>
          </a:extLst>
        </xdr:cNvPr>
        <xdr:cNvSpPr txBox="1"/>
      </xdr:nvSpPr>
      <xdr:spPr>
        <a:xfrm>
          <a:off x="2597150" y="1021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120332</xdr:rowOff>
    </xdr:from>
    <xdr:to>
      <xdr:col>11</xdr:col>
      <xdr:colOff>31750</xdr:colOff>
      <xdr:row>64</xdr:row>
      <xdr:rowOff>63500</xdr:rowOff>
    </xdr:to>
    <xdr:cxnSp macro="">
      <xdr:nvCxnSpPr>
        <xdr:cNvPr id="137" name="直線コネクタ 136">
          <a:extLst>
            <a:ext uri="{FF2B5EF4-FFF2-40B4-BE49-F238E27FC236}">
              <a16:creationId xmlns:a16="http://schemas.microsoft.com/office/drawing/2014/main" id="{BDAF669B-654E-4424-A4C7-39EAE0E7F318}"/>
            </a:ext>
          </a:extLst>
        </xdr:cNvPr>
        <xdr:cNvCxnSpPr/>
      </xdr:nvCxnSpPr>
      <xdr:spPr>
        <a:xfrm>
          <a:off x="1333500" y="10521632"/>
          <a:ext cx="793750" cy="10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a:extLst>
            <a:ext uri="{FF2B5EF4-FFF2-40B4-BE49-F238E27FC236}">
              <a16:creationId xmlns:a16="http://schemas.microsoft.com/office/drawing/2014/main" id="{7DD11F22-5ADE-4863-9E22-CF93729874D5}"/>
            </a:ext>
          </a:extLst>
        </xdr:cNvPr>
        <xdr:cNvSpPr/>
      </xdr:nvSpPr>
      <xdr:spPr>
        <a:xfrm>
          <a:off x="2095500" y="10410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120984</xdr:rowOff>
    </xdr:from>
    <xdr:ext cx="762000" cy="259045"/>
    <xdr:sp macro="" textlink="">
      <xdr:nvSpPr>
        <xdr:cNvPr id="139" name="テキスト ボックス 138">
          <a:extLst>
            <a:ext uri="{FF2B5EF4-FFF2-40B4-BE49-F238E27FC236}">
              <a16:creationId xmlns:a16="http://schemas.microsoft.com/office/drawing/2014/main" id="{FB3D0801-2C38-449C-BEF7-8FD0FDCA0F89}"/>
            </a:ext>
          </a:extLst>
        </xdr:cNvPr>
        <xdr:cNvSpPr txBox="1"/>
      </xdr:nvSpPr>
      <xdr:spPr>
        <a:xfrm>
          <a:off x="1784350" y="1019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a:extLst>
            <a:ext uri="{FF2B5EF4-FFF2-40B4-BE49-F238E27FC236}">
              <a16:creationId xmlns:a16="http://schemas.microsoft.com/office/drawing/2014/main" id="{B1F8ABAD-75DA-4720-B746-BA43ADB614CD}"/>
            </a:ext>
          </a:extLst>
        </xdr:cNvPr>
        <xdr:cNvSpPr/>
      </xdr:nvSpPr>
      <xdr:spPr>
        <a:xfrm>
          <a:off x="1282700" y="103263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1" name="テキスト ボックス 140">
          <a:extLst>
            <a:ext uri="{FF2B5EF4-FFF2-40B4-BE49-F238E27FC236}">
              <a16:creationId xmlns:a16="http://schemas.microsoft.com/office/drawing/2014/main" id="{08830B8B-E199-4B98-9305-E8724EBCB753}"/>
            </a:ext>
          </a:extLst>
        </xdr:cNvPr>
        <xdr:cNvSpPr txBox="1"/>
      </xdr:nvSpPr>
      <xdr:spPr>
        <a:xfrm>
          <a:off x="971550" y="1010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E6231B21-C9DB-4122-B31B-A2E9B423893E}"/>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9AAE4C36-E143-400A-B42F-1261F432EAD3}"/>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16946A56-2EE6-433D-AA14-AE08689D32F9}"/>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8D515189-C882-4CE2-BF4A-E0C6E11E109E}"/>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3682098A-0B51-4478-9E55-25457BADD39A}"/>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5715</xdr:rowOff>
    </xdr:from>
    <xdr:to>
      <xdr:col>23</xdr:col>
      <xdr:colOff>184150</xdr:colOff>
      <xdr:row>62</xdr:row>
      <xdr:rowOff>107315</xdr:rowOff>
    </xdr:to>
    <xdr:sp macro="" textlink="">
      <xdr:nvSpPr>
        <xdr:cNvPr id="147" name="楕円 146">
          <a:extLst>
            <a:ext uri="{FF2B5EF4-FFF2-40B4-BE49-F238E27FC236}">
              <a16:creationId xmlns:a16="http://schemas.microsoft.com/office/drawing/2014/main" id="{8115B46E-D41F-45C6-9E25-E58954F4F26D}"/>
            </a:ext>
          </a:extLst>
        </xdr:cNvPr>
        <xdr:cNvSpPr/>
      </xdr:nvSpPr>
      <xdr:spPr>
        <a:xfrm>
          <a:off x="446405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22242</xdr:rowOff>
    </xdr:from>
    <xdr:ext cx="762000" cy="259045"/>
    <xdr:sp macro="" textlink="">
      <xdr:nvSpPr>
        <xdr:cNvPr id="148" name="財政構造の弾力性該当値テキスト">
          <a:extLst>
            <a:ext uri="{FF2B5EF4-FFF2-40B4-BE49-F238E27FC236}">
              <a16:creationId xmlns:a16="http://schemas.microsoft.com/office/drawing/2014/main" id="{7AB8D2B0-CE50-4995-869F-4D88788091C3}"/>
            </a:ext>
          </a:extLst>
        </xdr:cNvPr>
        <xdr:cNvSpPr txBox="1"/>
      </xdr:nvSpPr>
      <xdr:spPr>
        <a:xfrm>
          <a:off x="4584700" y="1009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86678</xdr:rowOff>
    </xdr:from>
    <xdr:to>
      <xdr:col>19</xdr:col>
      <xdr:colOff>184150</xdr:colOff>
      <xdr:row>62</xdr:row>
      <xdr:rowOff>16828</xdr:rowOff>
    </xdr:to>
    <xdr:sp macro="" textlink="">
      <xdr:nvSpPr>
        <xdr:cNvPr id="149" name="楕円 148">
          <a:extLst>
            <a:ext uri="{FF2B5EF4-FFF2-40B4-BE49-F238E27FC236}">
              <a16:creationId xmlns:a16="http://schemas.microsoft.com/office/drawing/2014/main" id="{E3CE5842-CDD6-482A-BC32-07F4DB80112F}"/>
            </a:ext>
          </a:extLst>
        </xdr:cNvPr>
        <xdr:cNvSpPr/>
      </xdr:nvSpPr>
      <xdr:spPr>
        <a:xfrm>
          <a:off x="3702050" y="101577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1605</xdr:rowOff>
    </xdr:from>
    <xdr:ext cx="736600" cy="259045"/>
    <xdr:sp macro="" textlink="">
      <xdr:nvSpPr>
        <xdr:cNvPr id="150" name="テキスト ボックス 149">
          <a:extLst>
            <a:ext uri="{FF2B5EF4-FFF2-40B4-BE49-F238E27FC236}">
              <a16:creationId xmlns:a16="http://schemas.microsoft.com/office/drawing/2014/main" id="{E7684A4D-90F9-4CDF-99F1-B7BCE1277E68}"/>
            </a:ext>
          </a:extLst>
        </xdr:cNvPr>
        <xdr:cNvSpPr txBox="1"/>
      </xdr:nvSpPr>
      <xdr:spPr>
        <a:xfrm>
          <a:off x="3409950" y="1023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105728</xdr:rowOff>
    </xdr:from>
    <xdr:to>
      <xdr:col>15</xdr:col>
      <xdr:colOff>133350</xdr:colOff>
      <xdr:row>64</xdr:row>
      <xdr:rowOff>35878</xdr:rowOff>
    </xdr:to>
    <xdr:sp macro="" textlink="">
      <xdr:nvSpPr>
        <xdr:cNvPr id="151" name="楕円 150">
          <a:extLst>
            <a:ext uri="{FF2B5EF4-FFF2-40B4-BE49-F238E27FC236}">
              <a16:creationId xmlns:a16="http://schemas.microsoft.com/office/drawing/2014/main" id="{5C36C6BF-4C2A-462B-9377-C69C524EDE98}"/>
            </a:ext>
          </a:extLst>
        </xdr:cNvPr>
        <xdr:cNvSpPr/>
      </xdr:nvSpPr>
      <xdr:spPr>
        <a:xfrm>
          <a:off x="2889250" y="105070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20655</xdr:rowOff>
    </xdr:from>
    <xdr:ext cx="762000" cy="259045"/>
    <xdr:sp macro="" textlink="">
      <xdr:nvSpPr>
        <xdr:cNvPr id="152" name="テキスト ボックス 151">
          <a:extLst>
            <a:ext uri="{FF2B5EF4-FFF2-40B4-BE49-F238E27FC236}">
              <a16:creationId xmlns:a16="http://schemas.microsoft.com/office/drawing/2014/main" id="{486DCC01-4C81-4366-A481-7779DC68171C}"/>
            </a:ext>
          </a:extLst>
        </xdr:cNvPr>
        <xdr:cNvSpPr txBox="1"/>
      </xdr:nvSpPr>
      <xdr:spPr>
        <a:xfrm>
          <a:off x="2597150" y="105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3" name="楕円 152">
          <a:extLst>
            <a:ext uri="{FF2B5EF4-FFF2-40B4-BE49-F238E27FC236}">
              <a16:creationId xmlns:a16="http://schemas.microsoft.com/office/drawing/2014/main" id="{C07F658D-D90F-4D4F-A62F-94C494D26417}"/>
            </a:ext>
          </a:extLst>
        </xdr:cNvPr>
        <xdr:cNvSpPr/>
      </xdr:nvSpPr>
      <xdr:spPr>
        <a:xfrm>
          <a:off x="2095500" y="10579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4" name="テキスト ボックス 153">
          <a:extLst>
            <a:ext uri="{FF2B5EF4-FFF2-40B4-BE49-F238E27FC236}">
              <a16:creationId xmlns:a16="http://schemas.microsoft.com/office/drawing/2014/main" id="{C13FDCBC-8782-4F14-BD52-040E669861E1}"/>
            </a:ext>
          </a:extLst>
        </xdr:cNvPr>
        <xdr:cNvSpPr txBox="1"/>
      </xdr:nvSpPr>
      <xdr:spPr>
        <a:xfrm>
          <a:off x="178435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69532</xdr:rowOff>
    </xdr:from>
    <xdr:to>
      <xdr:col>7</xdr:col>
      <xdr:colOff>31750</xdr:colOff>
      <xdr:row>63</xdr:row>
      <xdr:rowOff>171132</xdr:rowOff>
    </xdr:to>
    <xdr:sp macro="" textlink="">
      <xdr:nvSpPr>
        <xdr:cNvPr id="155" name="楕円 154">
          <a:extLst>
            <a:ext uri="{FF2B5EF4-FFF2-40B4-BE49-F238E27FC236}">
              <a16:creationId xmlns:a16="http://schemas.microsoft.com/office/drawing/2014/main" id="{7CF4EC50-920D-4AC0-9D1A-7373BE3D4B49}"/>
            </a:ext>
          </a:extLst>
        </xdr:cNvPr>
        <xdr:cNvSpPr/>
      </xdr:nvSpPr>
      <xdr:spPr>
        <a:xfrm>
          <a:off x="1282700" y="104708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155909</xdr:rowOff>
    </xdr:from>
    <xdr:ext cx="762000" cy="259045"/>
    <xdr:sp macro="" textlink="">
      <xdr:nvSpPr>
        <xdr:cNvPr id="156" name="テキスト ボックス 155">
          <a:extLst>
            <a:ext uri="{FF2B5EF4-FFF2-40B4-BE49-F238E27FC236}">
              <a16:creationId xmlns:a16="http://schemas.microsoft.com/office/drawing/2014/main" id="{AD3726E8-3643-4BF1-8F65-60CBBFB4D65A}"/>
            </a:ext>
          </a:extLst>
        </xdr:cNvPr>
        <xdr:cNvSpPr txBox="1"/>
      </xdr:nvSpPr>
      <xdr:spPr>
        <a:xfrm>
          <a:off x="971550" y="1055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4F3E673D-BCEF-40EE-AD6D-F5B0A916BB75}"/>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7A9C973E-8BB9-4C7E-87F8-C555D77DD7F8}"/>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6BD9FE90-4F59-475D-A10C-4F874733901C}"/>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6202D90F-2C28-4F40-9209-937D0FE30CE5}"/>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79B129C5-69C8-4ED6-92BB-6703D33EC347}"/>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5E018E28-DAEF-47DC-AF30-5242C43377A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81DC804F-ED5A-4F49-BEB1-D648DE2A50CF}"/>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E34814AB-3688-4B55-94CD-FEA5CF78D694}"/>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D37E362E-0670-41BB-90D3-A0962649E3BA}"/>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CF11FCEC-C44B-4DBE-B677-3A503E3341D6}"/>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BFD8E3-2D8A-4494-9840-0DB6E3E0B149}"/>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B177FAC1-EFC9-47E3-8C63-B19F0AD660AC}"/>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866E0604-7155-4D76-9E81-8C1CF1FE0C15}"/>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・人口１人当たりの人件費・物件費の決算額は、例年類似団体平均を下回っている。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・人件費については、民間や国、他団体の状況を見ながら適正な給与水準を保つことに努めるとともに、予算編成においては、効率的な組織体制の構築や</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の活用による生産性の向上などを掲げて、総人件費の抑制に取り組んでいる。</a:t>
          </a:r>
        </a:p>
        <a:p>
          <a:r>
            <a:rPr kumimoji="1" lang="ja-JP" altLang="en-US" sz="1200">
              <a:latin typeface="ＭＳ Ｐゴシック" panose="020B0600070205080204" pitchFamily="50" charset="-128"/>
              <a:ea typeface="ＭＳ Ｐゴシック" panose="020B0600070205080204" pitchFamily="50" charset="-128"/>
            </a:rPr>
            <a:t>・物件費については、令和４年度から始まる第８次足利市行政改革大綱の前期実施計画の中で、事務費、事業費等の適正化が図られるよう毎年１％の減少を目標としている。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6FF57742-6ED6-45C3-A520-64FC4A5EF0F6}"/>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774A06C4-0334-4D11-BDC6-D057D818C935}"/>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3F424857-7280-4FA3-A8FD-D430AAD24913}"/>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87B73C5B-04F3-40E4-A6D0-FE10364B3D7A}"/>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B94C4150-26DB-415A-99EE-A0010AFC3BA2}"/>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2847D915-CD26-4169-BFCC-38735BE83264}"/>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2BDFCDE9-C216-4FAA-8A72-8DEA74A947AF}"/>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6101FAE2-3D48-4D2F-91D0-48949AAE0887}"/>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4DC33F93-9882-4374-A4B5-FC19036CBD38}"/>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C7757481-AEFE-4729-8775-84A6EA7881CD}"/>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F6035C59-B069-4D29-B340-F85D705FB677}"/>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378AD21B-A460-4F91-BC61-E6A18FB9039F}"/>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C1E64EDE-C05E-4738-987F-4FF0A16749C8}"/>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4F4A76FC-4824-4FEA-9DFD-6C0C545A5B26}"/>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EEFD52AB-6B66-4A56-9071-14AA9899112A}"/>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A74F4C76-4522-496E-B002-9B4B6ED16881}"/>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FCFB0B5C-07F6-4285-B13C-424190F0DC23}"/>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EDB944AC-4BEB-43AA-BD53-7E7CA791B4E5}"/>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88" name="直線コネクタ 187">
          <a:extLst>
            <a:ext uri="{FF2B5EF4-FFF2-40B4-BE49-F238E27FC236}">
              <a16:creationId xmlns:a16="http://schemas.microsoft.com/office/drawing/2014/main" id="{26A7553D-5210-4D1C-9B63-721FA8FEAF0C}"/>
            </a:ext>
          </a:extLst>
        </xdr:cNvPr>
        <xdr:cNvCxnSpPr/>
      </xdr:nvCxnSpPr>
      <xdr:spPr>
        <a:xfrm flipV="1">
          <a:off x="4514850" y="13281578"/>
          <a:ext cx="0" cy="14128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89" name="人件費・物件費等の状況最小値テキスト">
          <a:extLst>
            <a:ext uri="{FF2B5EF4-FFF2-40B4-BE49-F238E27FC236}">
              <a16:creationId xmlns:a16="http://schemas.microsoft.com/office/drawing/2014/main" id="{90602C5B-0397-447F-BEBB-65E1CF721016}"/>
            </a:ext>
          </a:extLst>
        </xdr:cNvPr>
        <xdr:cNvSpPr txBox="1"/>
      </xdr:nvSpPr>
      <xdr:spPr>
        <a:xfrm>
          <a:off x="4584700" y="1467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0" name="直線コネクタ 189">
          <a:extLst>
            <a:ext uri="{FF2B5EF4-FFF2-40B4-BE49-F238E27FC236}">
              <a16:creationId xmlns:a16="http://schemas.microsoft.com/office/drawing/2014/main" id="{7C3F4974-927A-40EA-95D6-822464338605}"/>
            </a:ext>
          </a:extLst>
        </xdr:cNvPr>
        <xdr:cNvCxnSpPr/>
      </xdr:nvCxnSpPr>
      <xdr:spPr>
        <a:xfrm>
          <a:off x="4425950" y="14694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1" name="人件費・物件費等の状況最大値テキスト">
          <a:extLst>
            <a:ext uri="{FF2B5EF4-FFF2-40B4-BE49-F238E27FC236}">
              <a16:creationId xmlns:a16="http://schemas.microsoft.com/office/drawing/2014/main" id="{68C2CC8C-9226-4C15-887A-7920F4CCFDC6}"/>
            </a:ext>
          </a:extLst>
        </xdr:cNvPr>
        <xdr:cNvSpPr txBox="1"/>
      </xdr:nvSpPr>
      <xdr:spPr>
        <a:xfrm>
          <a:off x="4584700" y="1303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2" name="直線コネクタ 191">
          <a:extLst>
            <a:ext uri="{FF2B5EF4-FFF2-40B4-BE49-F238E27FC236}">
              <a16:creationId xmlns:a16="http://schemas.microsoft.com/office/drawing/2014/main" id="{66395DC7-4DC4-4D2C-8902-75B18482A0EC}"/>
            </a:ext>
          </a:extLst>
        </xdr:cNvPr>
        <xdr:cNvCxnSpPr/>
      </xdr:nvCxnSpPr>
      <xdr:spPr>
        <a:xfrm>
          <a:off x="4425950" y="132815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43835</xdr:rowOff>
    </xdr:from>
    <xdr:to>
      <xdr:col>23</xdr:col>
      <xdr:colOff>133350</xdr:colOff>
      <xdr:row>82</xdr:row>
      <xdr:rowOff>97920</xdr:rowOff>
    </xdr:to>
    <xdr:cxnSp macro="">
      <xdr:nvCxnSpPr>
        <xdr:cNvPr id="193" name="直線コネクタ 192">
          <a:extLst>
            <a:ext uri="{FF2B5EF4-FFF2-40B4-BE49-F238E27FC236}">
              <a16:creationId xmlns:a16="http://schemas.microsoft.com/office/drawing/2014/main" id="{F9B39096-0DC1-4B01-9024-C6A0CDAC54E9}"/>
            </a:ext>
          </a:extLst>
        </xdr:cNvPr>
        <xdr:cNvCxnSpPr/>
      </xdr:nvCxnSpPr>
      <xdr:spPr>
        <a:xfrm>
          <a:off x="3752850" y="13582035"/>
          <a:ext cx="762000" cy="5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53799</xdr:rowOff>
    </xdr:from>
    <xdr:ext cx="762000" cy="259045"/>
    <xdr:sp macro="" textlink="">
      <xdr:nvSpPr>
        <xdr:cNvPr id="194" name="人件費・物件費等の状況平均値テキスト">
          <a:extLst>
            <a:ext uri="{FF2B5EF4-FFF2-40B4-BE49-F238E27FC236}">
              <a16:creationId xmlns:a16="http://schemas.microsoft.com/office/drawing/2014/main" id="{B698B134-41F3-4CFB-B9F1-E77F8FD1CDA9}"/>
            </a:ext>
          </a:extLst>
        </xdr:cNvPr>
        <xdr:cNvSpPr txBox="1"/>
      </xdr:nvSpPr>
      <xdr:spPr>
        <a:xfrm>
          <a:off x="4584700" y="13757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5" name="フローチャート: 判断 194">
          <a:extLst>
            <a:ext uri="{FF2B5EF4-FFF2-40B4-BE49-F238E27FC236}">
              <a16:creationId xmlns:a16="http://schemas.microsoft.com/office/drawing/2014/main" id="{E4A373BF-1122-4B83-8EF5-3954680B43E4}"/>
            </a:ext>
          </a:extLst>
        </xdr:cNvPr>
        <xdr:cNvSpPr/>
      </xdr:nvSpPr>
      <xdr:spPr>
        <a:xfrm>
          <a:off x="4464050" y="137850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128451</xdr:rowOff>
    </xdr:from>
    <xdr:to>
      <xdr:col>19</xdr:col>
      <xdr:colOff>133350</xdr:colOff>
      <xdr:row>82</xdr:row>
      <xdr:rowOff>43835</xdr:rowOff>
    </xdr:to>
    <xdr:cxnSp macro="">
      <xdr:nvCxnSpPr>
        <xdr:cNvPr id="196" name="直線コネクタ 195">
          <a:extLst>
            <a:ext uri="{FF2B5EF4-FFF2-40B4-BE49-F238E27FC236}">
              <a16:creationId xmlns:a16="http://schemas.microsoft.com/office/drawing/2014/main" id="{435F166F-B4D8-4DF9-8881-4FB3A99136B4}"/>
            </a:ext>
          </a:extLst>
        </xdr:cNvPr>
        <xdr:cNvCxnSpPr/>
      </xdr:nvCxnSpPr>
      <xdr:spPr>
        <a:xfrm>
          <a:off x="2940050" y="13501551"/>
          <a:ext cx="812800" cy="8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7" name="フローチャート: 判断 196">
          <a:extLst>
            <a:ext uri="{FF2B5EF4-FFF2-40B4-BE49-F238E27FC236}">
              <a16:creationId xmlns:a16="http://schemas.microsoft.com/office/drawing/2014/main" id="{10936FD3-1B39-4FB6-8199-FF92B51FE068}"/>
            </a:ext>
          </a:extLst>
        </xdr:cNvPr>
        <xdr:cNvSpPr/>
      </xdr:nvSpPr>
      <xdr:spPr>
        <a:xfrm>
          <a:off x="3702050" y="1371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102517</xdr:rowOff>
    </xdr:from>
    <xdr:ext cx="736600" cy="259045"/>
    <xdr:sp macro="" textlink="">
      <xdr:nvSpPr>
        <xdr:cNvPr id="198" name="テキスト ボックス 197">
          <a:extLst>
            <a:ext uri="{FF2B5EF4-FFF2-40B4-BE49-F238E27FC236}">
              <a16:creationId xmlns:a16="http://schemas.microsoft.com/office/drawing/2014/main" id="{627AD731-6FCC-412E-966E-815AE49D69C9}"/>
            </a:ext>
          </a:extLst>
        </xdr:cNvPr>
        <xdr:cNvSpPr txBox="1"/>
      </xdr:nvSpPr>
      <xdr:spPr>
        <a:xfrm>
          <a:off x="3409950" y="1380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105051</xdr:rowOff>
    </xdr:from>
    <xdr:to>
      <xdr:col>15</xdr:col>
      <xdr:colOff>82550</xdr:colOff>
      <xdr:row>81</xdr:row>
      <xdr:rowOff>128451</xdr:rowOff>
    </xdr:to>
    <xdr:cxnSp macro="">
      <xdr:nvCxnSpPr>
        <xdr:cNvPr id="199" name="直線コネクタ 198">
          <a:extLst>
            <a:ext uri="{FF2B5EF4-FFF2-40B4-BE49-F238E27FC236}">
              <a16:creationId xmlns:a16="http://schemas.microsoft.com/office/drawing/2014/main" id="{B3ABAB80-BEC1-483D-A2CF-0364DF340943}"/>
            </a:ext>
          </a:extLst>
        </xdr:cNvPr>
        <xdr:cNvCxnSpPr/>
      </xdr:nvCxnSpPr>
      <xdr:spPr>
        <a:xfrm>
          <a:off x="2127250" y="13313051"/>
          <a:ext cx="812800" cy="18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50774</xdr:rowOff>
    </xdr:from>
    <xdr:to>
      <xdr:col>15</xdr:col>
      <xdr:colOff>133350</xdr:colOff>
      <xdr:row>82</xdr:row>
      <xdr:rowOff>152374</xdr:rowOff>
    </xdr:to>
    <xdr:sp macro="" textlink="">
      <xdr:nvSpPr>
        <xdr:cNvPr id="200" name="フローチャート: 判断 199">
          <a:extLst>
            <a:ext uri="{FF2B5EF4-FFF2-40B4-BE49-F238E27FC236}">
              <a16:creationId xmlns:a16="http://schemas.microsoft.com/office/drawing/2014/main" id="{C82B2ABC-C676-4F1A-8E47-7B537A120E7E}"/>
            </a:ext>
          </a:extLst>
        </xdr:cNvPr>
        <xdr:cNvSpPr/>
      </xdr:nvSpPr>
      <xdr:spPr>
        <a:xfrm>
          <a:off x="2889250" y="135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137151</xdr:rowOff>
    </xdr:from>
    <xdr:ext cx="762000" cy="259045"/>
    <xdr:sp macro="" textlink="">
      <xdr:nvSpPr>
        <xdr:cNvPr id="201" name="テキスト ボックス 200">
          <a:extLst>
            <a:ext uri="{FF2B5EF4-FFF2-40B4-BE49-F238E27FC236}">
              <a16:creationId xmlns:a16="http://schemas.microsoft.com/office/drawing/2014/main" id="{A0013228-1CE5-4663-98DB-B677896D72E3}"/>
            </a:ext>
          </a:extLst>
        </xdr:cNvPr>
        <xdr:cNvSpPr txBox="1"/>
      </xdr:nvSpPr>
      <xdr:spPr>
        <a:xfrm>
          <a:off x="2597150" y="1367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76233</xdr:rowOff>
    </xdr:from>
    <xdr:to>
      <xdr:col>11</xdr:col>
      <xdr:colOff>31750</xdr:colOff>
      <xdr:row>80</xdr:row>
      <xdr:rowOff>105051</xdr:rowOff>
    </xdr:to>
    <xdr:cxnSp macro="">
      <xdr:nvCxnSpPr>
        <xdr:cNvPr id="202" name="直線コネクタ 201">
          <a:extLst>
            <a:ext uri="{FF2B5EF4-FFF2-40B4-BE49-F238E27FC236}">
              <a16:creationId xmlns:a16="http://schemas.microsoft.com/office/drawing/2014/main" id="{B2ABCF22-DEFD-4D50-A5FB-16B383BF6F47}"/>
            </a:ext>
          </a:extLst>
        </xdr:cNvPr>
        <xdr:cNvCxnSpPr/>
      </xdr:nvCxnSpPr>
      <xdr:spPr>
        <a:xfrm>
          <a:off x="1333500" y="13284233"/>
          <a:ext cx="793750" cy="2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102298</xdr:rowOff>
    </xdr:from>
    <xdr:to>
      <xdr:col>11</xdr:col>
      <xdr:colOff>82550</xdr:colOff>
      <xdr:row>82</xdr:row>
      <xdr:rowOff>32448</xdr:rowOff>
    </xdr:to>
    <xdr:sp macro="" textlink="">
      <xdr:nvSpPr>
        <xdr:cNvPr id="203" name="フローチャート: 判断 202">
          <a:extLst>
            <a:ext uri="{FF2B5EF4-FFF2-40B4-BE49-F238E27FC236}">
              <a16:creationId xmlns:a16="http://schemas.microsoft.com/office/drawing/2014/main" id="{C26B07E5-9E6B-48BE-8E18-91BC778B7990}"/>
            </a:ext>
          </a:extLst>
        </xdr:cNvPr>
        <xdr:cNvSpPr/>
      </xdr:nvSpPr>
      <xdr:spPr>
        <a:xfrm>
          <a:off x="2095500" y="134753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17225</xdr:rowOff>
    </xdr:from>
    <xdr:ext cx="762000" cy="259045"/>
    <xdr:sp macro="" textlink="">
      <xdr:nvSpPr>
        <xdr:cNvPr id="204" name="テキスト ボックス 203">
          <a:extLst>
            <a:ext uri="{FF2B5EF4-FFF2-40B4-BE49-F238E27FC236}">
              <a16:creationId xmlns:a16="http://schemas.microsoft.com/office/drawing/2014/main" id="{303D1C23-9D63-44B4-B6E4-C07FDBB3C93E}"/>
            </a:ext>
          </a:extLst>
        </xdr:cNvPr>
        <xdr:cNvSpPr txBox="1"/>
      </xdr:nvSpPr>
      <xdr:spPr>
        <a:xfrm>
          <a:off x="1784350" y="1355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31855</xdr:rowOff>
    </xdr:from>
    <xdr:to>
      <xdr:col>7</xdr:col>
      <xdr:colOff>31750</xdr:colOff>
      <xdr:row>81</xdr:row>
      <xdr:rowOff>133455</xdr:rowOff>
    </xdr:to>
    <xdr:sp macro="" textlink="">
      <xdr:nvSpPr>
        <xdr:cNvPr id="205" name="フローチャート: 判断 204">
          <a:extLst>
            <a:ext uri="{FF2B5EF4-FFF2-40B4-BE49-F238E27FC236}">
              <a16:creationId xmlns:a16="http://schemas.microsoft.com/office/drawing/2014/main" id="{DDF877D9-8226-4A82-A159-04A7271D6790}"/>
            </a:ext>
          </a:extLst>
        </xdr:cNvPr>
        <xdr:cNvSpPr/>
      </xdr:nvSpPr>
      <xdr:spPr>
        <a:xfrm>
          <a:off x="1282700" y="134049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118232</xdr:rowOff>
    </xdr:from>
    <xdr:ext cx="762000" cy="259045"/>
    <xdr:sp macro="" textlink="">
      <xdr:nvSpPr>
        <xdr:cNvPr id="206" name="テキスト ボックス 205">
          <a:extLst>
            <a:ext uri="{FF2B5EF4-FFF2-40B4-BE49-F238E27FC236}">
              <a16:creationId xmlns:a16="http://schemas.microsoft.com/office/drawing/2014/main" id="{9EDC4077-A09D-47F9-85B3-43E0517709D6}"/>
            </a:ext>
          </a:extLst>
        </xdr:cNvPr>
        <xdr:cNvSpPr txBox="1"/>
      </xdr:nvSpPr>
      <xdr:spPr>
        <a:xfrm>
          <a:off x="971550" y="1349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9CCDC757-6B5D-4E1F-B396-BDD599E5D727}"/>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3C0122A-06FC-4461-BEA6-272269F51E95}"/>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E840ACE-2FCF-4754-965C-C12DA4036F9E}"/>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3E58E061-0011-48F2-B6ED-FAD5CB1CC388}"/>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2B143E78-1B07-4190-B137-6AC2E3553553}"/>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47120</xdr:rowOff>
    </xdr:from>
    <xdr:to>
      <xdr:col>23</xdr:col>
      <xdr:colOff>184150</xdr:colOff>
      <xdr:row>82</xdr:row>
      <xdr:rowOff>148720</xdr:rowOff>
    </xdr:to>
    <xdr:sp macro="" textlink="">
      <xdr:nvSpPr>
        <xdr:cNvPr id="212" name="楕円 211">
          <a:extLst>
            <a:ext uri="{FF2B5EF4-FFF2-40B4-BE49-F238E27FC236}">
              <a16:creationId xmlns:a16="http://schemas.microsoft.com/office/drawing/2014/main" id="{AC269F95-6CA2-432A-A5E0-E971991AD83C}"/>
            </a:ext>
          </a:extLst>
        </xdr:cNvPr>
        <xdr:cNvSpPr/>
      </xdr:nvSpPr>
      <xdr:spPr>
        <a:xfrm>
          <a:off x="4464050" y="135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63647</xdr:rowOff>
    </xdr:from>
    <xdr:ext cx="762000" cy="259045"/>
    <xdr:sp macro="" textlink="">
      <xdr:nvSpPr>
        <xdr:cNvPr id="213" name="人件費・物件費等の状況該当値テキスト">
          <a:extLst>
            <a:ext uri="{FF2B5EF4-FFF2-40B4-BE49-F238E27FC236}">
              <a16:creationId xmlns:a16="http://schemas.microsoft.com/office/drawing/2014/main" id="{EC6F5A59-0CC8-4869-98FE-BBA11550387B}"/>
            </a:ext>
          </a:extLst>
        </xdr:cNvPr>
        <xdr:cNvSpPr txBox="1"/>
      </xdr:nvSpPr>
      <xdr:spPr>
        <a:xfrm>
          <a:off x="4584700" y="1343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164485</xdr:rowOff>
    </xdr:from>
    <xdr:to>
      <xdr:col>19</xdr:col>
      <xdr:colOff>184150</xdr:colOff>
      <xdr:row>82</xdr:row>
      <xdr:rowOff>94635</xdr:rowOff>
    </xdr:to>
    <xdr:sp macro="" textlink="">
      <xdr:nvSpPr>
        <xdr:cNvPr id="214" name="楕円 213">
          <a:extLst>
            <a:ext uri="{FF2B5EF4-FFF2-40B4-BE49-F238E27FC236}">
              <a16:creationId xmlns:a16="http://schemas.microsoft.com/office/drawing/2014/main" id="{31735807-B64A-4DB0-A7FB-06D91B2EB1EE}"/>
            </a:ext>
          </a:extLst>
        </xdr:cNvPr>
        <xdr:cNvSpPr/>
      </xdr:nvSpPr>
      <xdr:spPr>
        <a:xfrm>
          <a:off x="3702050" y="135375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104812</xdr:rowOff>
    </xdr:from>
    <xdr:ext cx="736600" cy="259045"/>
    <xdr:sp macro="" textlink="">
      <xdr:nvSpPr>
        <xdr:cNvPr id="215" name="テキスト ボックス 214">
          <a:extLst>
            <a:ext uri="{FF2B5EF4-FFF2-40B4-BE49-F238E27FC236}">
              <a16:creationId xmlns:a16="http://schemas.microsoft.com/office/drawing/2014/main" id="{F777AF43-91F0-44F1-99D2-CC141E8C70FA}"/>
            </a:ext>
          </a:extLst>
        </xdr:cNvPr>
        <xdr:cNvSpPr txBox="1"/>
      </xdr:nvSpPr>
      <xdr:spPr>
        <a:xfrm>
          <a:off x="3409950" y="13312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77651</xdr:rowOff>
    </xdr:from>
    <xdr:to>
      <xdr:col>15</xdr:col>
      <xdr:colOff>133350</xdr:colOff>
      <xdr:row>82</xdr:row>
      <xdr:rowOff>7801</xdr:rowOff>
    </xdr:to>
    <xdr:sp macro="" textlink="">
      <xdr:nvSpPr>
        <xdr:cNvPr id="216" name="楕円 215">
          <a:extLst>
            <a:ext uri="{FF2B5EF4-FFF2-40B4-BE49-F238E27FC236}">
              <a16:creationId xmlns:a16="http://schemas.microsoft.com/office/drawing/2014/main" id="{7FFBE130-F231-4F5D-B89C-CCEE37048C12}"/>
            </a:ext>
          </a:extLst>
        </xdr:cNvPr>
        <xdr:cNvSpPr/>
      </xdr:nvSpPr>
      <xdr:spPr>
        <a:xfrm>
          <a:off x="2889250" y="134507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17978</xdr:rowOff>
    </xdr:from>
    <xdr:ext cx="762000" cy="259045"/>
    <xdr:sp macro="" textlink="">
      <xdr:nvSpPr>
        <xdr:cNvPr id="217" name="テキスト ボックス 216">
          <a:extLst>
            <a:ext uri="{FF2B5EF4-FFF2-40B4-BE49-F238E27FC236}">
              <a16:creationId xmlns:a16="http://schemas.microsoft.com/office/drawing/2014/main" id="{1C4BB474-999C-4AA4-B200-E333D556F43B}"/>
            </a:ext>
          </a:extLst>
        </xdr:cNvPr>
        <xdr:cNvSpPr txBox="1"/>
      </xdr:nvSpPr>
      <xdr:spPr>
        <a:xfrm>
          <a:off x="2597150" y="1322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54251</xdr:rowOff>
    </xdr:from>
    <xdr:to>
      <xdr:col>11</xdr:col>
      <xdr:colOff>82550</xdr:colOff>
      <xdr:row>80</xdr:row>
      <xdr:rowOff>155851</xdr:rowOff>
    </xdr:to>
    <xdr:sp macro="" textlink="">
      <xdr:nvSpPr>
        <xdr:cNvPr id="218" name="楕円 217">
          <a:extLst>
            <a:ext uri="{FF2B5EF4-FFF2-40B4-BE49-F238E27FC236}">
              <a16:creationId xmlns:a16="http://schemas.microsoft.com/office/drawing/2014/main" id="{B64BA89D-D657-4C14-8B63-A4962A3E0DD2}"/>
            </a:ext>
          </a:extLst>
        </xdr:cNvPr>
        <xdr:cNvSpPr/>
      </xdr:nvSpPr>
      <xdr:spPr>
        <a:xfrm>
          <a:off x="2095500" y="132622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166028</xdr:rowOff>
    </xdr:from>
    <xdr:ext cx="762000" cy="259045"/>
    <xdr:sp macro="" textlink="">
      <xdr:nvSpPr>
        <xdr:cNvPr id="219" name="テキスト ボックス 218">
          <a:extLst>
            <a:ext uri="{FF2B5EF4-FFF2-40B4-BE49-F238E27FC236}">
              <a16:creationId xmlns:a16="http://schemas.microsoft.com/office/drawing/2014/main" id="{8DB1D7B6-A2A6-470C-B2EF-F2C120A4FF98}"/>
            </a:ext>
          </a:extLst>
        </xdr:cNvPr>
        <xdr:cNvSpPr txBox="1"/>
      </xdr:nvSpPr>
      <xdr:spPr>
        <a:xfrm>
          <a:off x="1784350" y="1304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25433</xdr:rowOff>
    </xdr:from>
    <xdr:to>
      <xdr:col>7</xdr:col>
      <xdr:colOff>31750</xdr:colOff>
      <xdr:row>80</xdr:row>
      <xdr:rowOff>127033</xdr:rowOff>
    </xdr:to>
    <xdr:sp macro="" textlink="">
      <xdr:nvSpPr>
        <xdr:cNvPr id="220" name="楕円 219">
          <a:extLst>
            <a:ext uri="{FF2B5EF4-FFF2-40B4-BE49-F238E27FC236}">
              <a16:creationId xmlns:a16="http://schemas.microsoft.com/office/drawing/2014/main" id="{D2F27137-34CE-4C61-9269-704C7A34F2CD}"/>
            </a:ext>
          </a:extLst>
        </xdr:cNvPr>
        <xdr:cNvSpPr/>
      </xdr:nvSpPr>
      <xdr:spPr>
        <a:xfrm>
          <a:off x="1282700" y="132334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137210</xdr:rowOff>
    </xdr:from>
    <xdr:ext cx="762000" cy="259045"/>
    <xdr:sp macro="" textlink="">
      <xdr:nvSpPr>
        <xdr:cNvPr id="221" name="テキスト ボックス 220">
          <a:extLst>
            <a:ext uri="{FF2B5EF4-FFF2-40B4-BE49-F238E27FC236}">
              <a16:creationId xmlns:a16="http://schemas.microsoft.com/office/drawing/2014/main" id="{F002BD60-6C36-4022-9AA0-69FC29824FD6}"/>
            </a:ext>
          </a:extLst>
        </xdr:cNvPr>
        <xdr:cNvSpPr txBox="1"/>
      </xdr:nvSpPr>
      <xdr:spPr>
        <a:xfrm>
          <a:off x="971550" y="1301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CE59E748-94EC-4CD2-8526-359DAFED9937}"/>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3E3C2D59-636B-476E-992F-AEBFF3C6391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24D12C93-4F3F-47E9-94AC-F882E69327DC}"/>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F894496C-BAE3-4B0E-827F-C51A08C96463}"/>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18CCE92-2717-46AE-B505-83EA08F93AF8}"/>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B768B7B5-1828-4ADB-A99D-3AE009E900AC}"/>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3442DE09-27E8-4CC3-8C54-D7E0EA5EFDC8}"/>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3DB61E12-13F0-4975-A528-7615EB6F431B}"/>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55144AA3-0B7F-4EEC-ACAB-BE6B9CB341D8}"/>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72A0E971-D832-4470-AB84-2AE0549D703A}"/>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E07490C2-84FA-4E03-A744-3414B3837B6B}"/>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94F120AA-A475-4971-8185-FE5E3BBBD0CF}"/>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95B1A6DF-95DE-4BBA-85F7-725C02E147CD}"/>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・ラスパイレス指数は前年から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99.2</a:t>
          </a:r>
          <a:r>
            <a:rPr kumimoji="1" lang="ja-JP" altLang="en-US" sz="1300">
              <a:latin typeface="ＭＳ Ｐゴシック" panose="020B0600070205080204" pitchFamily="50" charset="-128"/>
              <a:ea typeface="ＭＳ Ｐゴシック" panose="020B0600070205080204" pitchFamily="50" charset="-128"/>
            </a:rPr>
            <a:t>と類似団体平均をわずかに下回った。</a:t>
          </a:r>
        </a:p>
        <a:p>
          <a:r>
            <a:rPr kumimoji="1" lang="ja-JP" altLang="en-US" sz="1300">
              <a:latin typeface="ＭＳ Ｐゴシック" panose="020B0600070205080204" pitchFamily="50" charset="-128"/>
              <a:ea typeface="ＭＳ Ｐゴシック" panose="020B0600070205080204" pitchFamily="50" charset="-128"/>
            </a:rPr>
            <a:t>・例年本市は、国家公務員の給与制度改正に準じ、給与制度を改正している。</a:t>
          </a:r>
        </a:p>
        <a:p>
          <a:r>
            <a:rPr kumimoji="1" lang="ja-JP" altLang="en-US" sz="1300">
              <a:latin typeface="ＭＳ Ｐゴシック" panose="020B0600070205080204" pitchFamily="50" charset="-128"/>
              <a:ea typeface="ＭＳ Ｐゴシック" panose="020B0600070205080204" pitchFamily="50" charset="-128"/>
            </a:rPr>
            <a:t>・引き続き、民間や国、他の自治体の状況等をみながら、適宜、給与制度の見直しを図る。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1312402F-68F0-4949-B9AC-6EA8F2D079E1}"/>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75BC61B5-283A-4778-AEEE-7DA292E6E166}"/>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973B3C2F-985C-4B53-AEE7-FAFA5A7A310F}"/>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B5836F06-4D70-45BC-966B-C044AA7BBD08}"/>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CB2E8186-B7B6-4735-BD62-828A2E681554}"/>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AF38F90A-F22C-4B5E-80CB-7A916335E156}"/>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626A51A3-C277-4E22-A0C6-6603385B2C1C}"/>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8CF75200-F710-4111-B1D3-5AF87190A884}"/>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3DE9D322-6AA6-4FDF-8C83-7E73D7E99B13}"/>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358924B1-B683-4588-BA97-41DE475017AB}"/>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996CE8F2-541F-4A19-91DE-7A7D2B63E962}"/>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C88DCD18-3122-4B26-846D-F10499CC76E8}"/>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5025CCD1-5A84-464F-8C6F-E3F15B2F6219}"/>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7E50D06E-748E-48CE-8029-8606496E2461}"/>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ED60D912-8D25-4B34-978C-17184D9EF4BE}"/>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a:extLst>
            <a:ext uri="{FF2B5EF4-FFF2-40B4-BE49-F238E27FC236}">
              <a16:creationId xmlns:a16="http://schemas.microsoft.com/office/drawing/2014/main" id="{E3E0EF53-656A-4DE0-A085-C4A5C5C5489F}"/>
            </a:ext>
          </a:extLst>
        </xdr:cNvPr>
        <xdr:cNvCxnSpPr/>
      </xdr:nvCxnSpPr>
      <xdr:spPr>
        <a:xfrm flipV="1">
          <a:off x="15474950" y="13373100"/>
          <a:ext cx="0" cy="14509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a:extLst>
            <a:ext uri="{FF2B5EF4-FFF2-40B4-BE49-F238E27FC236}">
              <a16:creationId xmlns:a16="http://schemas.microsoft.com/office/drawing/2014/main" id="{71A2340C-0943-4E15-8A9B-778B93129C4E}"/>
            </a:ext>
          </a:extLst>
        </xdr:cNvPr>
        <xdr:cNvSpPr txBox="1"/>
      </xdr:nvSpPr>
      <xdr:spPr>
        <a:xfrm>
          <a:off x="15563850" y="1479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a:extLst>
            <a:ext uri="{FF2B5EF4-FFF2-40B4-BE49-F238E27FC236}">
              <a16:creationId xmlns:a16="http://schemas.microsoft.com/office/drawing/2014/main" id="{33FEC1A2-2C7D-4586-AA28-B9BC204CA723}"/>
            </a:ext>
          </a:extLst>
        </xdr:cNvPr>
        <xdr:cNvCxnSpPr/>
      </xdr:nvCxnSpPr>
      <xdr:spPr>
        <a:xfrm>
          <a:off x="15405100" y="148240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77145529-7BF8-42B0-A65F-E25F5377697D}"/>
            </a:ext>
          </a:extLst>
        </xdr:cNvPr>
        <xdr:cNvSpPr txBox="1"/>
      </xdr:nvSpPr>
      <xdr:spPr>
        <a:xfrm>
          <a:off x="1556385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89940B8F-EEA9-44DC-A233-7DE1698445B2}"/>
            </a:ext>
          </a:extLst>
        </xdr:cNvPr>
        <xdr:cNvCxnSpPr/>
      </xdr:nvCxnSpPr>
      <xdr:spPr>
        <a:xfrm>
          <a:off x="15405100" y="1337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141816</xdr:rowOff>
    </xdr:to>
    <xdr:cxnSp macro="">
      <xdr:nvCxnSpPr>
        <xdr:cNvPr id="255" name="直線コネクタ 254">
          <a:extLst>
            <a:ext uri="{FF2B5EF4-FFF2-40B4-BE49-F238E27FC236}">
              <a16:creationId xmlns:a16="http://schemas.microsoft.com/office/drawing/2014/main" id="{41000989-EC92-407B-97AD-7F49E1D5609B}"/>
            </a:ext>
          </a:extLst>
        </xdr:cNvPr>
        <xdr:cNvCxnSpPr/>
      </xdr:nvCxnSpPr>
      <xdr:spPr>
        <a:xfrm flipV="1">
          <a:off x="14712950" y="14300200"/>
          <a:ext cx="762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63093</xdr:rowOff>
    </xdr:from>
    <xdr:ext cx="762000" cy="259045"/>
    <xdr:sp macro="" textlink="">
      <xdr:nvSpPr>
        <xdr:cNvPr id="256" name="給与水準   （国との比較）平均値テキスト">
          <a:extLst>
            <a:ext uri="{FF2B5EF4-FFF2-40B4-BE49-F238E27FC236}">
              <a16:creationId xmlns:a16="http://schemas.microsoft.com/office/drawing/2014/main" id="{C96E7761-3505-4AC6-B381-4B0329843A7A}"/>
            </a:ext>
          </a:extLst>
        </xdr:cNvPr>
        <xdr:cNvSpPr txBox="1"/>
      </xdr:nvSpPr>
      <xdr:spPr>
        <a:xfrm>
          <a:off x="15563850" y="14261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7" name="フローチャート: 判断 256">
          <a:extLst>
            <a:ext uri="{FF2B5EF4-FFF2-40B4-BE49-F238E27FC236}">
              <a16:creationId xmlns:a16="http://schemas.microsoft.com/office/drawing/2014/main" id="{6569FFF9-A3B6-4402-AD96-955CA19FA800}"/>
            </a:ext>
          </a:extLst>
        </xdr:cNvPr>
        <xdr:cNvSpPr/>
      </xdr:nvSpPr>
      <xdr:spPr>
        <a:xfrm>
          <a:off x="15430500" y="142896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86</xdr:row>
      <xdr:rowOff>141816</xdr:rowOff>
    </xdr:to>
    <xdr:cxnSp macro="">
      <xdr:nvCxnSpPr>
        <xdr:cNvPr id="258" name="直線コネクタ 257">
          <a:extLst>
            <a:ext uri="{FF2B5EF4-FFF2-40B4-BE49-F238E27FC236}">
              <a16:creationId xmlns:a16="http://schemas.microsoft.com/office/drawing/2014/main" id="{8214D174-E2F4-4613-90A4-0081AC00234E}"/>
            </a:ext>
          </a:extLst>
        </xdr:cNvPr>
        <xdr:cNvCxnSpPr/>
      </xdr:nvCxnSpPr>
      <xdr:spPr>
        <a:xfrm>
          <a:off x="13906500" y="1434041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a:extLst>
            <a:ext uri="{FF2B5EF4-FFF2-40B4-BE49-F238E27FC236}">
              <a16:creationId xmlns:a16="http://schemas.microsoft.com/office/drawing/2014/main" id="{C0881EB3-C00A-4939-820E-D95BE3F0EB7F}"/>
            </a:ext>
          </a:extLst>
        </xdr:cNvPr>
        <xdr:cNvSpPr/>
      </xdr:nvSpPr>
      <xdr:spPr>
        <a:xfrm>
          <a:off x="14668500" y="143097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0" name="テキスト ボックス 259">
          <a:extLst>
            <a:ext uri="{FF2B5EF4-FFF2-40B4-BE49-F238E27FC236}">
              <a16:creationId xmlns:a16="http://schemas.microsoft.com/office/drawing/2014/main" id="{05C814F4-8B13-4379-B5F0-C39134880DE8}"/>
            </a:ext>
          </a:extLst>
        </xdr:cNvPr>
        <xdr:cNvSpPr txBox="1"/>
      </xdr:nvSpPr>
      <xdr:spPr>
        <a:xfrm>
          <a:off x="14370050" y="14389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86</xdr:row>
      <xdr:rowOff>141816</xdr:rowOff>
    </xdr:to>
    <xdr:cxnSp macro="">
      <xdr:nvCxnSpPr>
        <xdr:cNvPr id="261" name="直線コネクタ 260">
          <a:extLst>
            <a:ext uri="{FF2B5EF4-FFF2-40B4-BE49-F238E27FC236}">
              <a16:creationId xmlns:a16="http://schemas.microsoft.com/office/drawing/2014/main" id="{8D0AB6F4-A337-4408-9FEE-175D3D046BE3}"/>
            </a:ext>
          </a:extLst>
        </xdr:cNvPr>
        <xdr:cNvCxnSpPr/>
      </xdr:nvCxnSpPr>
      <xdr:spPr>
        <a:xfrm>
          <a:off x="13106400" y="14320309"/>
          <a:ext cx="8001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2" name="フローチャート: 判断 261">
          <a:extLst>
            <a:ext uri="{FF2B5EF4-FFF2-40B4-BE49-F238E27FC236}">
              <a16:creationId xmlns:a16="http://schemas.microsoft.com/office/drawing/2014/main" id="{E1E0BF77-713B-4B2F-AE4A-B348B1BB2D87}"/>
            </a:ext>
          </a:extLst>
        </xdr:cNvPr>
        <xdr:cNvSpPr/>
      </xdr:nvSpPr>
      <xdr:spPr>
        <a:xfrm>
          <a:off x="13868400" y="143499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3" name="テキスト ボックス 262">
          <a:extLst>
            <a:ext uri="{FF2B5EF4-FFF2-40B4-BE49-F238E27FC236}">
              <a16:creationId xmlns:a16="http://schemas.microsoft.com/office/drawing/2014/main" id="{AAE7A9D2-31EB-4AC1-AED5-FD05518C3DC5}"/>
            </a:ext>
          </a:extLst>
        </xdr:cNvPr>
        <xdr:cNvSpPr txBox="1"/>
      </xdr:nvSpPr>
      <xdr:spPr>
        <a:xfrm>
          <a:off x="13557250" y="1442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87</xdr:row>
      <xdr:rowOff>50800</xdr:rowOff>
    </xdr:to>
    <xdr:cxnSp macro="">
      <xdr:nvCxnSpPr>
        <xdr:cNvPr id="264" name="直線コネクタ 263">
          <a:extLst>
            <a:ext uri="{FF2B5EF4-FFF2-40B4-BE49-F238E27FC236}">
              <a16:creationId xmlns:a16="http://schemas.microsoft.com/office/drawing/2014/main" id="{05F9B3D9-8B12-4DC8-AC38-B270C6EE7C64}"/>
            </a:ext>
          </a:extLst>
        </xdr:cNvPr>
        <xdr:cNvCxnSpPr/>
      </xdr:nvCxnSpPr>
      <xdr:spPr>
        <a:xfrm flipV="1">
          <a:off x="12293600" y="14320309"/>
          <a:ext cx="812800" cy="9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C792B647-4804-43E4-9614-DB7B30A69A28}"/>
            </a:ext>
          </a:extLst>
        </xdr:cNvPr>
        <xdr:cNvSpPr/>
      </xdr:nvSpPr>
      <xdr:spPr>
        <a:xfrm>
          <a:off x="13055600" y="1438380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6" name="テキスト ボックス 265">
          <a:extLst>
            <a:ext uri="{FF2B5EF4-FFF2-40B4-BE49-F238E27FC236}">
              <a16:creationId xmlns:a16="http://schemas.microsoft.com/office/drawing/2014/main" id="{DAFFAC5A-772A-439E-AAE9-2CA2BC24DBD1}"/>
            </a:ext>
          </a:extLst>
        </xdr:cNvPr>
        <xdr:cNvSpPr txBox="1"/>
      </xdr:nvSpPr>
      <xdr:spPr>
        <a:xfrm>
          <a:off x="12763500" y="144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F94C84C7-68E7-4D14-BD94-4578F92C4BF2}"/>
            </a:ext>
          </a:extLst>
        </xdr:cNvPr>
        <xdr:cNvSpPr/>
      </xdr:nvSpPr>
      <xdr:spPr>
        <a:xfrm>
          <a:off x="12242800" y="1440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8" name="テキスト ボックス 267">
          <a:extLst>
            <a:ext uri="{FF2B5EF4-FFF2-40B4-BE49-F238E27FC236}">
              <a16:creationId xmlns:a16="http://schemas.microsoft.com/office/drawing/2014/main" id="{6B838051-C318-4CE1-AEA8-572B709C25AF}"/>
            </a:ext>
          </a:extLst>
        </xdr:cNvPr>
        <xdr:cNvSpPr txBox="1"/>
      </xdr:nvSpPr>
      <xdr:spPr>
        <a:xfrm>
          <a:off x="11950700" y="144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D027A6C3-96B7-4927-A5B1-01EE501F1E7B}"/>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E3057E6D-2DA2-49A7-A14A-B595268184BF}"/>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B5DFD549-4993-482D-BF6A-25954B2B2CF4}"/>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4C334315-C028-491F-9B87-909C981CC6C3}"/>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A7D35948-98BC-41FE-A615-79BE1F994926}"/>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4" name="楕円 273">
          <a:extLst>
            <a:ext uri="{FF2B5EF4-FFF2-40B4-BE49-F238E27FC236}">
              <a16:creationId xmlns:a16="http://schemas.microsoft.com/office/drawing/2014/main" id="{7838A8AB-BEEB-4F0D-876F-F50400821E2A}"/>
            </a:ext>
          </a:extLst>
        </xdr:cNvPr>
        <xdr:cNvSpPr/>
      </xdr:nvSpPr>
      <xdr:spPr>
        <a:xfrm>
          <a:off x="15430500" y="142494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67327</xdr:rowOff>
    </xdr:from>
    <xdr:ext cx="762000" cy="259045"/>
    <xdr:sp macro="" textlink="">
      <xdr:nvSpPr>
        <xdr:cNvPr id="275" name="給与水準   （国との比較）該当値テキスト">
          <a:extLst>
            <a:ext uri="{FF2B5EF4-FFF2-40B4-BE49-F238E27FC236}">
              <a16:creationId xmlns:a16="http://schemas.microsoft.com/office/drawing/2014/main" id="{49D3DF9A-F968-49E5-93F3-4EA0353C37DA}"/>
            </a:ext>
          </a:extLst>
        </xdr:cNvPr>
        <xdr:cNvSpPr txBox="1"/>
      </xdr:nvSpPr>
      <xdr:spPr>
        <a:xfrm>
          <a:off x="1556385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6" name="楕円 275">
          <a:extLst>
            <a:ext uri="{FF2B5EF4-FFF2-40B4-BE49-F238E27FC236}">
              <a16:creationId xmlns:a16="http://schemas.microsoft.com/office/drawing/2014/main" id="{489D990A-04EB-432C-996B-501A38BD10F5}"/>
            </a:ext>
          </a:extLst>
        </xdr:cNvPr>
        <xdr:cNvSpPr/>
      </xdr:nvSpPr>
      <xdr:spPr>
        <a:xfrm>
          <a:off x="14668500" y="1428961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31343</xdr:rowOff>
    </xdr:from>
    <xdr:ext cx="736600" cy="259045"/>
    <xdr:sp macro="" textlink="">
      <xdr:nvSpPr>
        <xdr:cNvPr id="277" name="テキスト ボックス 276">
          <a:extLst>
            <a:ext uri="{FF2B5EF4-FFF2-40B4-BE49-F238E27FC236}">
              <a16:creationId xmlns:a16="http://schemas.microsoft.com/office/drawing/2014/main" id="{676973CA-85BC-4029-9F3F-84837F38A4C6}"/>
            </a:ext>
          </a:extLst>
        </xdr:cNvPr>
        <xdr:cNvSpPr txBox="1"/>
      </xdr:nvSpPr>
      <xdr:spPr>
        <a:xfrm>
          <a:off x="14370050" y="14064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78" name="楕円 277">
          <a:extLst>
            <a:ext uri="{FF2B5EF4-FFF2-40B4-BE49-F238E27FC236}">
              <a16:creationId xmlns:a16="http://schemas.microsoft.com/office/drawing/2014/main" id="{4DFB0D49-154F-4DCA-9F87-B363B6C4F580}"/>
            </a:ext>
          </a:extLst>
        </xdr:cNvPr>
        <xdr:cNvSpPr/>
      </xdr:nvSpPr>
      <xdr:spPr>
        <a:xfrm>
          <a:off x="13868400" y="142896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79" name="テキスト ボックス 278">
          <a:extLst>
            <a:ext uri="{FF2B5EF4-FFF2-40B4-BE49-F238E27FC236}">
              <a16:creationId xmlns:a16="http://schemas.microsoft.com/office/drawing/2014/main" id="{AE173445-0602-4BA4-B264-4D3F84CFA1FC}"/>
            </a:ext>
          </a:extLst>
        </xdr:cNvPr>
        <xdr:cNvSpPr txBox="1"/>
      </xdr:nvSpPr>
      <xdr:spPr>
        <a:xfrm>
          <a:off x="13557250" y="1406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0" name="楕円 279">
          <a:extLst>
            <a:ext uri="{FF2B5EF4-FFF2-40B4-BE49-F238E27FC236}">
              <a16:creationId xmlns:a16="http://schemas.microsoft.com/office/drawing/2014/main" id="{46D79DC9-2352-4AAA-ACC6-E794AB2FE99A}"/>
            </a:ext>
          </a:extLst>
        </xdr:cNvPr>
        <xdr:cNvSpPr/>
      </xdr:nvSpPr>
      <xdr:spPr>
        <a:xfrm>
          <a:off x="13055600" y="14269509"/>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11236</xdr:rowOff>
    </xdr:from>
    <xdr:ext cx="762000" cy="259045"/>
    <xdr:sp macro="" textlink="">
      <xdr:nvSpPr>
        <xdr:cNvPr id="281" name="テキスト ボックス 280">
          <a:extLst>
            <a:ext uri="{FF2B5EF4-FFF2-40B4-BE49-F238E27FC236}">
              <a16:creationId xmlns:a16="http://schemas.microsoft.com/office/drawing/2014/main" id="{D643E7FF-B7D2-4CAC-B31E-EB694A1DD846}"/>
            </a:ext>
          </a:extLst>
        </xdr:cNvPr>
        <xdr:cNvSpPr txBox="1"/>
      </xdr:nvSpPr>
      <xdr:spPr>
        <a:xfrm>
          <a:off x="12763500" y="1404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2" name="楕円 281">
          <a:extLst>
            <a:ext uri="{FF2B5EF4-FFF2-40B4-BE49-F238E27FC236}">
              <a16:creationId xmlns:a16="http://schemas.microsoft.com/office/drawing/2014/main" id="{716C6DEB-4F2F-45B8-A2C9-C892483CB1B1}"/>
            </a:ext>
          </a:extLst>
        </xdr:cNvPr>
        <xdr:cNvSpPr/>
      </xdr:nvSpPr>
      <xdr:spPr>
        <a:xfrm>
          <a:off x="122428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83" name="テキスト ボックス 282">
          <a:extLst>
            <a:ext uri="{FF2B5EF4-FFF2-40B4-BE49-F238E27FC236}">
              <a16:creationId xmlns:a16="http://schemas.microsoft.com/office/drawing/2014/main" id="{BC59CD82-F79F-43E8-847D-8BCA8C41E133}"/>
            </a:ext>
          </a:extLst>
        </xdr:cNvPr>
        <xdr:cNvSpPr txBox="1"/>
      </xdr:nvSpPr>
      <xdr:spPr>
        <a:xfrm>
          <a:off x="11950700" y="1414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EB37760B-ABAE-4385-9499-F3D145114B41}"/>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DF496FCD-A7FE-49FB-A44F-3A05375A0D8D}"/>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34BC1CA5-B630-48FC-8921-18116D656A4F}"/>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55614526-4701-440F-9597-151F9E554045}"/>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FF9D6D61-8CAB-447A-BC29-24BF8993E528}"/>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6EB5D958-DA26-4307-820B-178314F89BB3}"/>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8747F6AF-56D8-4B60-BE15-8637CB0FDCEF}"/>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F1C7EE02-7BF5-44A2-864C-23D9E8B02961}"/>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48A8D6D5-6DAC-48D6-A853-A271FF65588B}"/>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56DCA3AA-7E1E-4F1F-8FAC-A0B267D2ED1C}"/>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EAF830C7-6A9D-4EF8-93D3-848EF26983E5}"/>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21B4E630-6B2C-4416-BAB1-D20D9CC54459}"/>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58031173-35C4-4C27-A3AD-3B71FBDBC8F7}"/>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6.95</a:t>
          </a:r>
          <a:r>
            <a:rPr kumimoji="1" lang="ja-JP" altLang="en-US" sz="1300">
              <a:latin typeface="ＭＳ Ｐゴシック" panose="020B0600070205080204" pitchFamily="50" charset="-128"/>
              <a:ea typeface="ＭＳ Ｐゴシック" panose="020B0600070205080204" pitchFamily="50" charset="-128"/>
            </a:rPr>
            <a:t>人と、前年度を</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・事務事業の見直しや効率的な組織体制の構築を推進し、市民サービスに支障をきたすことのないよう、適正な定員管理や効果的な人員配置を行う。</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618CE0F2-0E5C-41D9-B5DA-51C84AC7DD3C}"/>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ABF9DC96-25B3-4C4C-BE4C-CD77EF8D9602}"/>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10D3CD27-80F4-4EC4-ACB8-0A2077BA7B4B}"/>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8D007D28-FDC1-4EFD-9F6D-1BFF33F0D2AA}"/>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C804FD99-F416-4D27-868B-AE21D308231A}"/>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4A1ACF6C-1AFC-4AC7-A980-BFE4B2839EF3}"/>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D6EC0CFF-9601-4E3F-A3D2-7480815DD228}"/>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5C1E7972-DD75-44DD-94CD-7859A2FF9CBB}"/>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4111E2CD-C3A5-4BD7-B543-1FB1070595FA}"/>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744232DC-B7EE-44E5-973D-5B213D9729CF}"/>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A8E2FF7E-4B97-4236-A919-23C48910D5B1}"/>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94B18F5B-6C57-4208-8D0F-9193E0A6EAD8}"/>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871A3060-D3D1-40D5-93AE-08BD6C7ED1CD}"/>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5EFFBA0A-541A-449B-8F51-C09733E1DE23}"/>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C67EE307-E23F-46B7-A74C-AB72B1110A68}"/>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F13D8AAB-62DC-47C8-83AE-88DD90232D2C}"/>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66AB37AC-69A1-45E2-8AFA-E6FFB7A4C1A2}"/>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7F652927-7C7F-4EEF-863A-918F0D9F869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5" name="直線コネクタ 314">
          <a:extLst>
            <a:ext uri="{FF2B5EF4-FFF2-40B4-BE49-F238E27FC236}">
              <a16:creationId xmlns:a16="http://schemas.microsoft.com/office/drawing/2014/main" id="{B239BC3B-3F72-4EC0-B0B0-8EF8E3AC48D9}"/>
            </a:ext>
          </a:extLst>
        </xdr:cNvPr>
        <xdr:cNvCxnSpPr/>
      </xdr:nvCxnSpPr>
      <xdr:spPr>
        <a:xfrm flipV="1">
          <a:off x="15474950" y="9533346"/>
          <a:ext cx="0" cy="16014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6" name="定員管理の状況最小値テキスト">
          <a:extLst>
            <a:ext uri="{FF2B5EF4-FFF2-40B4-BE49-F238E27FC236}">
              <a16:creationId xmlns:a16="http://schemas.microsoft.com/office/drawing/2014/main" id="{4682FBE1-B071-4E69-AACE-764E28DAC366}"/>
            </a:ext>
          </a:extLst>
        </xdr:cNvPr>
        <xdr:cNvSpPr txBox="1"/>
      </xdr:nvSpPr>
      <xdr:spPr>
        <a:xfrm>
          <a:off x="15563850" y="1110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7" name="直線コネクタ 316">
          <a:extLst>
            <a:ext uri="{FF2B5EF4-FFF2-40B4-BE49-F238E27FC236}">
              <a16:creationId xmlns:a16="http://schemas.microsoft.com/office/drawing/2014/main" id="{573C9E28-B37F-4888-9AD4-53C563999E25}"/>
            </a:ext>
          </a:extLst>
        </xdr:cNvPr>
        <xdr:cNvCxnSpPr/>
      </xdr:nvCxnSpPr>
      <xdr:spPr>
        <a:xfrm>
          <a:off x="15405100" y="111348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18" name="定員管理の状況最大値テキスト">
          <a:extLst>
            <a:ext uri="{FF2B5EF4-FFF2-40B4-BE49-F238E27FC236}">
              <a16:creationId xmlns:a16="http://schemas.microsoft.com/office/drawing/2014/main" id="{31DB68E3-9C14-4568-AB19-83926C02BDF1}"/>
            </a:ext>
          </a:extLst>
        </xdr:cNvPr>
        <xdr:cNvSpPr txBox="1"/>
      </xdr:nvSpPr>
      <xdr:spPr>
        <a:xfrm>
          <a:off x="15563850" y="928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19" name="直線コネクタ 318">
          <a:extLst>
            <a:ext uri="{FF2B5EF4-FFF2-40B4-BE49-F238E27FC236}">
              <a16:creationId xmlns:a16="http://schemas.microsoft.com/office/drawing/2014/main" id="{C5539C68-D0C9-4DF9-8983-524F54F4A7A4}"/>
            </a:ext>
          </a:extLst>
        </xdr:cNvPr>
        <xdr:cNvCxnSpPr/>
      </xdr:nvCxnSpPr>
      <xdr:spPr>
        <a:xfrm>
          <a:off x="15405100" y="95333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129722</xdr:rowOff>
    </xdr:from>
    <xdr:to>
      <xdr:col>81</xdr:col>
      <xdr:colOff>44450</xdr:colOff>
      <xdr:row>61</xdr:row>
      <xdr:rowOff>146957</xdr:rowOff>
    </xdr:to>
    <xdr:cxnSp macro="">
      <xdr:nvCxnSpPr>
        <xdr:cNvPr id="320" name="直線コネクタ 319">
          <a:extLst>
            <a:ext uri="{FF2B5EF4-FFF2-40B4-BE49-F238E27FC236}">
              <a16:creationId xmlns:a16="http://schemas.microsoft.com/office/drawing/2014/main" id="{14B4ED76-9D44-470A-9501-BF5AE8E2C88B}"/>
            </a:ext>
          </a:extLst>
        </xdr:cNvPr>
        <xdr:cNvCxnSpPr/>
      </xdr:nvCxnSpPr>
      <xdr:spPr>
        <a:xfrm>
          <a:off x="14712950" y="10200822"/>
          <a:ext cx="762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67871</xdr:rowOff>
    </xdr:from>
    <xdr:ext cx="762000" cy="259045"/>
    <xdr:sp macro="" textlink="">
      <xdr:nvSpPr>
        <xdr:cNvPr id="321" name="定員管理の状況平均値テキスト">
          <a:extLst>
            <a:ext uri="{FF2B5EF4-FFF2-40B4-BE49-F238E27FC236}">
              <a16:creationId xmlns:a16="http://schemas.microsoft.com/office/drawing/2014/main" id="{86EB1BF5-281C-40D1-A94F-3FC906BBBE75}"/>
            </a:ext>
          </a:extLst>
        </xdr:cNvPr>
        <xdr:cNvSpPr txBox="1"/>
      </xdr:nvSpPr>
      <xdr:spPr>
        <a:xfrm>
          <a:off x="15563850" y="997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2" name="フローチャート: 判断 321">
          <a:extLst>
            <a:ext uri="{FF2B5EF4-FFF2-40B4-BE49-F238E27FC236}">
              <a16:creationId xmlns:a16="http://schemas.microsoft.com/office/drawing/2014/main" id="{A4931C78-2588-4B17-98F5-DEBC150295A8}"/>
            </a:ext>
          </a:extLst>
        </xdr:cNvPr>
        <xdr:cNvSpPr/>
      </xdr:nvSpPr>
      <xdr:spPr>
        <a:xfrm>
          <a:off x="15430500" y="1012244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98697</xdr:rowOff>
    </xdr:from>
    <xdr:to>
      <xdr:col>77</xdr:col>
      <xdr:colOff>44450</xdr:colOff>
      <xdr:row>61</xdr:row>
      <xdr:rowOff>129722</xdr:rowOff>
    </xdr:to>
    <xdr:cxnSp macro="">
      <xdr:nvCxnSpPr>
        <xdr:cNvPr id="323" name="直線コネクタ 322">
          <a:extLst>
            <a:ext uri="{FF2B5EF4-FFF2-40B4-BE49-F238E27FC236}">
              <a16:creationId xmlns:a16="http://schemas.microsoft.com/office/drawing/2014/main" id="{52F7542D-4953-4F67-8DEB-19EB1411298E}"/>
            </a:ext>
          </a:extLst>
        </xdr:cNvPr>
        <xdr:cNvCxnSpPr/>
      </xdr:nvCxnSpPr>
      <xdr:spPr>
        <a:xfrm>
          <a:off x="13906500" y="10169797"/>
          <a:ext cx="8064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4" name="フローチャート: 判断 323">
          <a:extLst>
            <a:ext uri="{FF2B5EF4-FFF2-40B4-BE49-F238E27FC236}">
              <a16:creationId xmlns:a16="http://schemas.microsoft.com/office/drawing/2014/main" id="{84A14BFA-1516-4B90-AE9F-1DE786C4B772}"/>
            </a:ext>
          </a:extLst>
        </xdr:cNvPr>
        <xdr:cNvSpPr/>
      </xdr:nvSpPr>
      <xdr:spPr>
        <a:xfrm>
          <a:off x="14668500" y="1011210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152780</xdr:rowOff>
    </xdr:from>
    <xdr:ext cx="736600" cy="259045"/>
    <xdr:sp macro="" textlink="">
      <xdr:nvSpPr>
        <xdr:cNvPr id="325" name="テキスト ボックス 324">
          <a:extLst>
            <a:ext uri="{FF2B5EF4-FFF2-40B4-BE49-F238E27FC236}">
              <a16:creationId xmlns:a16="http://schemas.microsoft.com/office/drawing/2014/main" id="{F034BAC4-34D0-41C5-B317-52B407DC0BBF}"/>
            </a:ext>
          </a:extLst>
        </xdr:cNvPr>
        <xdr:cNvSpPr txBox="1"/>
      </xdr:nvSpPr>
      <xdr:spPr>
        <a:xfrm>
          <a:off x="14370050" y="989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95250</xdr:rowOff>
    </xdr:from>
    <xdr:to>
      <xdr:col>72</xdr:col>
      <xdr:colOff>203200</xdr:colOff>
      <xdr:row>61</xdr:row>
      <xdr:rowOff>98697</xdr:rowOff>
    </xdr:to>
    <xdr:cxnSp macro="">
      <xdr:nvCxnSpPr>
        <xdr:cNvPr id="326" name="直線コネクタ 325">
          <a:extLst>
            <a:ext uri="{FF2B5EF4-FFF2-40B4-BE49-F238E27FC236}">
              <a16:creationId xmlns:a16="http://schemas.microsoft.com/office/drawing/2014/main" id="{EB3DB50F-A850-467E-9FF4-FB834605B866}"/>
            </a:ext>
          </a:extLst>
        </xdr:cNvPr>
        <xdr:cNvCxnSpPr/>
      </xdr:nvCxnSpPr>
      <xdr:spPr>
        <a:xfrm>
          <a:off x="13106400" y="10166350"/>
          <a:ext cx="8001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27" name="フローチャート: 判断 326">
          <a:extLst>
            <a:ext uri="{FF2B5EF4-FFF2-40B4-BE49-F238E27FC236}">
              <a16:creationId xmlns:a16="http://schemas.microsoft.com/office/drawing/2014/main" id="{6E4D0968-9C9B-4C9A-91F3-45AD396A3A35}"/>
            </a:ext>
          </a:extLst>
        </xdr:cNvPr>
        <xdr:cNvSpPr/>
      </xdr:nvSpPr>
      <xdr:spPr>
        <a:xfrm>
          <a:off x="13868400" y="100357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28" name="テキスト ボックス 327">
          <a:extLst>
            <a:ext uri="{FF2B5EF4-FFF2-40B4-BE49-F238E27FC236}">
              <a16:creationId xmlns:a16="http://schemas.microsoft.com/office/drawing/2014/main" id="{931E1719-C087-4029-A35E-72E3180FAF29}"/>
            </a:ext>
          </a:extLst>
        </xdr:cNvPr>
        <xdr:cNvSpPr txBox="1"/>
      </xdr:nvSpPr>
      <xdr:spPr>
        <a:xfrm>
          <a:off x="13557250" y="981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95250</xdr:rowOff>
    </xdr:from>
    <xdr:to>
      <xdr:col>68</xdr:col>
      <xdr:colOff>152400</xdr:colOff>
      <xdr:row>61</xdr:row>
      <xdr:rowOff>102144</xdr:rowOff>
    </xdr:to>
    <xdr:cxnSp macro="">
      <xdr:nvCxnSpPr>
        <xdr:cNvPr id="329" name="直線コネクタ 328">
          <a:extLst>
            <a:ext uri="{FF2B5EF4-FFF2-40B4-BE49-F238E27FC236}">
              <a16:creationId xmlns:a16="http://schemas.microsoft.com/office/drawing/2014/main" id="{4A9D4FA9-48A7-4BE8-91B6-65EEE9A589C3}"/>
            </a:ext>
          </a:extLst>
        </xdr:cNvPr>
        <xdr:cNvCxnSpPr/>
      </xdr:nvCxnSpPr>
      <xdr:spPr>
        <a:xfrm flipV="1">
          <a:off x="12293600" y="10166350"/>
          <a:ext cx="8128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a:extLst>
            <a:ext uri="{FF2B5EF4-FFF2-40B4-BE49-F238E27FC236}">
              <a16:creationId xmlns:a16="http://schemas.microsoft.com/office/drawing/2014/main" id="{849D1D9F-7EBB-4E8C-96F8-5D5C04561E15}"/>
            </a:ext>
          </a:extLst>
        </xdr:cNvPr>
        <xdr:cNvSpPr/>
      </xdr:nvSpPr>
      <xdr:spPr>
        <a:xfrm>
          <a:off x="13055600" y="1007364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1" name="テキスト ボックス 330">
          <a:extLst>
            <a:ext uri="{FF2B5EF4-FFF2-40B4-BE49-F238E27FC236}">
              <a16:creationId xmlns:a16="http://schemas.microsoft.com/office/drawing/2014/main" id="{111276E3-2595-4DE1-924A-2531CBB879CF}"/>
            </a:ext>
          </a:extLst>
        </xdr:cNvPr>
        <xdr:cNvSpPr txBox="1"/>
      </xdr:nvSpPr>
      <xdr:spPr>
        <a:xfrm>
          <a:off x="12763500"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2" name="フローチャート: 判断 331">
          <a:extLst>
            <a:ext uri="{FF2B5EF4-FFF2-40B4-BE49-F238E27FC236}">
              <a16:creationId xmlns:a16="http://schemas.microsoft.com/office/drawing/2014/main" id="{1F56E6F1-29FA-4D13-846B-40D7C2E1A25C}"/>
            </a:ext>
          </a:extLst>
        </xdr:cNvPr>
        <xdr:cNvSpPr/>
      </xdr:nvSpPr>
      <xdr:spPr>
        <a:xfrm>
          <a:off x="12242800" y="100219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33" name="テキスト ボックス 332">
          <a:extLst>
            <a:ext uri="{FF2B5EF4-FFF2-40B4-BE49-F238E27FC236}">
              <a16:creationId xmlns:a16="http://schemas.microsoft.com/office/drawing/2014/main" id="{B6EE121A-1D49-42B1-899A-A50A7E9C19F8}"/>
            </a:ext>
          </a:extLst>
        </xdr:cNvPr>
        <xdr:cNvSpPr txBox="1"/>
      </xdr:nvSpPr>
      <xdr:spPr>
        <a:xfrm>
          <a:off x="11950700" y="979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AEADA520-AF8E-4056-825C-E7FC4B08F237}"/>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EEEAE83C-E540-404C-8870-9E859209EFAF}"/>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C1225772-B971-4904-A867-1E24129FA788}"/>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3A80EE9F-406A-4E2E-9EB3-BC4C0BF2998E}"/>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15C29958-832D-4EEE-BC6C-837C262A9A6A}"/>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96157</xdr:rowOff>
    </xdr:from>
    <xdr:to>
      <xdr:col>81</xdr:col>
      <xdr:colOff>95250</xdr:colOff>
      <xdr:row>62</xdr:row>
      <xdr:rowOff>26307</xdr:rowOff>
    </xdr:to>
    <xdr:sp macro="" textlink="">
      <xdr:nvSpPr>
        <xdr:cNvPr id="339" name="楕円 338">
          <a:extLst>
            <a:ext uri="{FF2B5EF4-FFF2-40B4-BE49-F238E27FC236}">
              <a16:creationId xmlns:a16="http://schemas.microsoft.com/office/drawing/2014/main" id="{0BFDF198-ACC4-4EEF-B1AF-57312F581DE2}"/>
            </a:ext>
          </a:extLst>
        </xdr:cNvPr>
        <xdr:cNvSpPr/>
      </xdr:nvSpPr>
      <xdr:spPr>
        <a:xfrm>
          <a:off x="15430500" y="101672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68234</xdr:rowOff>
    </xdr:from>
    <xdr:ext cx="762000" cy="259045"/>
    <xdr:sp macro="" textlink="">
      <xdr:nvSpPr>
        <xdr:cNvPr id="340" name="定員管理の状況該当値テキスト">
          <a:extLst>
            <a:ext uri="{FF2B5EF4-FFF2-40B4-BE49-F238E27FC236}">
              <a16:creationId xmlns:a16="http://schemas.microsoft.com/office/drawing/2014/main" id="{65D8F1A0-87ED-4011-B562-2598D3D76CA4}"/>
            </a:ext>
          </a:extLst>
        </xdr:cNvPr>
        <xdr:cNvSpPr txBox="1"/>
      </xdr:nvSpPr>
      <xdr:spPr>
        <a:xfrm>
          <a:off x="1556385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78922</xdr:rowOff>
    </xdr:from>
    <xdr:to>
      <xdr:col>77</xdr:col>
      <xdr:colOff>95250</xdr:colOff>
      <xdr:row>62</xdr:row>
      <xdr:rowOff>9072</xdr:rowOff>
    </xdr:to>
    <xdr:sp macro="" textlink="">
      <xdr:nvSpPr>
        <xdr:cNvPr id="341" name="楕円 340">
          <a:extLst>
            <a:ext uri="{FF2B5EF4-FFF2-40B4-BE49-F238E27FC236}">
              <a16:creationId xmlns:a16="http://schemas.microsoft.com/office/drawing/2014/main" id="{49F0BAE8-D8D8-409D-8CB4-DA40838F7E84}"/>
            </a:ext>
          </a:extLst>
        </xdr:cNvPr>
        <xdr:cNvSpPr/>
      </xdr:nvSpPr>
      <xdr:spPr>
        <a:xfrm>
          <a:off x="14668500" y="101500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165299</xdr:rowOff>
    </xdr:from>
    <xdr:ext cx="736600" cy="259045"/>
    <xdr:sp macro="" textlink="">
      <xdr:nvSpPr>
        <xdr:cNvPr id="342" name="テキスト ボックス 341">
          <a:extLst>
            <a:ext uri="{FF2B5EF4-FFF2-40B4-BE49-F238E27FC236}">
              <a16:creationId xmlns:a16="http://schemas.microsoft.com/office/drawing/2014/main" id="{55A2CEDA-004C-4016-8471-8D51698AEC69}"/>
            </a:ext>
          </a:extLst>
        </xdr:cNvPr>
        <xdr:cNvSpPr txBox="1"/>
      </xdr:nvSpPr>
      <xdr:spPr>
        <a:xfrm>
          <a:off x="14370050" y="10236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47897</xdr:rowOff>
    </xdr:from>
    <xdr:to>
      <xdr:col>73</xdr:col>
      <xdr:colOff>44450</xdr:colOff>
      <xdr:row>61</xdr:row>
      <xdr:rowOff>149497</xdr:rowOff>
    </xdr:to>
    <xdr:sp macro="" textlink="">
      <xdr:nvSpPr>
        <xdr:cNvPr id="343" name="楕円 342">
          <a:extLst>
            <a:ext uri="{FF2B5EF4-FFF2-40B4-BE49-F238E27FC236}">
              <a16:creationId xmlns:a16="http://schemas.microsoft.com/office/drawing/2014/main" id="{361F1A25-4E41-49E7-8D04-26AFAF75E705}"/>
            </a:ext>
          </a:extLst>
        </xdr:cNvPr>
        <xdr:cNvSpPr/>
      </xdr:nvSpPr>
      <xdr:spPr>
        <a:xfrm>
          <a:off x="13868400" y="101189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134274</xdr:rowOff>
    </xdr:from>
    <xdr:ext cx="762000" cy="259045"/>
    <xdr:sp macro="" textlink="">
      <xdr:nvSpPr>
        <xdr:cNvPr id="344" name="テキスト ボックス 343">
          <a:extLst>
            <a:ext uri="{FF2B5EF4-FFF2-40B4-BE49-F238E27FC236}">
              <a16:creationId xmlns:a16="http://schemas.microsoft.com/office/drawing/2014/main" id="{A945B818-D10D-4A2D-85F7-798FF6ABFEFD}"/>
            </a:ext>
          </a:extLst>
        </xdr:cNvPr>
        <xdr:cNvSpPr txBox="1"/>
      </xdr:nvSpPr>
      <xdr:spPr>
        <a:xfrm>
          <a:off x="13557250" y="1020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44450</xdr:rowOff>
    </xdr:from>
    <xdr:to>
      <xdr:col>68</xdr:col>
      <xdr:colOff>203200</xdr:colOff>
      <xdr:row>61</xdr:row>
      <xdr:rowOff>146050</xdr:rowOff>
    </xdr:to>
    <xdr:sp macro="" textlink="">
      <xdr:nvSpPr>
        <xdr:cNvPr id="345" name="楕円 344">
          <a:extLst>
            <a:ext uri="{FF2B5EF4-FFF2-40B4-BE49-F238E27FC236}">
              <a16:creationId xmlns:a16="http://schemas.microsoft.com/office/drawing/2014/main" id="{9786DA67-7F84-4E84-B0C7-5DDAC17D4F2B}"/>
            </a:ext>
          </a:extLst>
        </xdr:cNvPr>
        <xdr:cNvSpPr/>
      </xdr:nvSpPr>
      <xdr:spPr>
        <a:xfrm>
          <a:off x="13055600" y="1011555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130827</xdr:rowOff>
    </xdr:from>
    <xdr:ext cx="762000" cy="259045"/>
    <xdr:sp macro="" textlink="">
      <xdr:nvSpPr>
        <xdr:cNvPr id="346" name="テキスト ボックス 345">
          <a:extLst>
            <a:ext uri="{FF2B5EF4-FFF2-40B4-BE49-F238E27FC236}">
              <a16:creationId xmlns:a16="http://schemas.microsoft.com/office/drawing/2014/main" id="{E405FA9F-7FC6-4023-A83E-6D578DBB0133}"/>
            </a:ext>
          </a:extLst>
        </xdr:cNvPr>
        <xdr:cNvSpPr txBox="1"/>
      </xdr:nvSpPr>
      <xdr:spPr>
        <a:xfrm>
          <a:off x="127635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51344</xdr:rowOff>
    </xdr:from>
    <xdr:to>
      <xdr:col>64</xdr:col>
      <xdr:colOff>152400</xdr:colOff>
      <xdr:row>61</xdr:row>
      <xdr:rowOff>152944</xdr:rowOff>
    </xdr:to>
    <xdr:sp macro="" textlink="">
      <xdr:nvSpPr>
        <xdr:cNvPr id="347" name="楕円 346">
          <a:extLst>
            <a:ext uri="{FF2B5EF4-FFF2-40B4-BE49-F238E27FC236}">
              <a16:creationId xmlns:a16="http://schemas.microsoft.com/office/drawing/2014/main" id="{EE31FB5C-17EA-4012-AE03-AE3C5CB9A002}"/>
            </a:ext>
          </a:extLst>
        </xdr:cNvPr>
        <xdr:cNvSpPr/>
      </xdr:nvSpPr>
      <xdr:spPr>
        <a:xfrm>
          <a:off x="12242800" y="101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137721</xdr:rowOff>
    </xdr:from>
    <xdr:ext cx="762000" cy="259045"/>
    <xdr:sp macro="" textlink="">
      <xdr:nvSpPr>
        <xdr:cNvPr id="348" name="テキスト ボックス 347">
          <a:extLst>
            <a:ext uri="{FF2B5EF4-FFF2-40B4-BE49-F238E27FC236}">
              <a16:creationId xmlns:a16="http://schemas.microsoft.com/office/drawing/2014/main" id="{7A481679-3733-4AF7-A366-957158FDFD4D}"/>
            </a:ext>
          </a:extLst>
        </xdr:cNvPr>
        <xdr:cNvSpPr txBox="1"/>
      </xdr:nvSpPr>
      <xdr:spPr>
        <a:xfrm>
          <a:off x="11950700" y="1020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E0D7573B-3EDE-40E8-8CF7-8E99257E8FCF}"/>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850904FD-AEA5-4D98-B809-9E5F9169B3F3}"/>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4B70E25E-F0FC-4B7A-840F-5433549EBB4F}"/>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E568B669-E446-40A0-96FC-1CC44EE964E3}"/>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6741D8B9-7469-4B87-8179-73A4A00BCBFB}"/>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816D41A9-2FDC-4DA2-9A52-A2013FB48B4A}"/>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FC3ABE15-91B1-42C0-9990-FAB690A989C1}"/>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CEFF4E4E-0240-4DC8-B3E1-9F9C07B7413F}"/>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BF5D0527-C880-457B-9A15-8E2094904312}"/>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65EA18EC-4301-4ACA-A72D-2860E5A55B73}"/>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ED2A2F17-93D1-4CC1-885B-0D71E4053A8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BF9A6561-FFFA-415E-9ED4-2A7FC542562B}"/>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271F7C1F-290A-4A59-894C-686F82FECEDC}"/>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・計画的な元利償還金の減少などから、実質公債費比率は単年度では年々減少し、令和４年度は類似団体平均を下回った。</a:t>
          </a:r>
        </a:p>
        <a:p>
          <a:r>
            <a:rPr kumimoji="1" lang="ja-JP" altLang="en-US" sz="1300">
              <a:latin typeface="ＭＳ Ｐゴシック" panose="020B0600070205080204" pitchFamily="50" charset="-128"/>
              <a:ea typeface="ＭＳ Ｐゴシック" panose="020B0600070205080204" pitchFamily="50" charset="-128"/>
            </a:rPr>
            <a:t>・将来的には大型公共施設の更新に伴い公債費が増加することから、実質公債費比率は上昇してゆくことが見込まれるため、今後も下水道事業等への繰出しを抑制するほか、税収の確保に努めるなど、実質公債費比率の上昇を抑制に努める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EB0430FB-579B-425B-BCD0-7360CF07B30B}"/>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C54BE6F5-AB68-48B7-A713-A1E8DB0EB162}"/>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388B7AE1-E2E1-4A1E-8782-D246FD2F0CB8}"/>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6B68CCD2-33BC-49A1-9B13-91BF6F3B301E}"/>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61BAA5D0-31D6-4ADF-8B10-5C471A30C4D4}"/>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51A2A872-449F-4AC1-B4C1-855DD53ECF47}"/>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4C786603-AEA4-4243-BD9F-6C973142E90F}"/>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5E9E845D-684B-44DA-A8A8-DA14DA6BCE08}"/>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EC9D20D-D41C-4E02-858F-97F47C0C89DD}"/>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72EA8211-3F04-4CEF-8997-9C19B2E378B0}"/>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83350E6C-A1B1-4685-9112-B9E1A49CAFE7}"/>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4CBF9CCE-D7BD-4BFC-8C3F-2EB4CBF55FE6}"/>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909824B-7B66-459C-A6C0-A0C08B3C2F10}"/>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B412377-4381-4B8E-8716-7651A735783F}"/>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73C99326-F40B-4B60-93B7-18DBDD5887EA}"/>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7" name="直線コネクタ 376">
          <a:extLst>
            <a:ext uri="{FF2B5EF4-FFF2-40B4-BE49-F238E27FC236}">
              <a16:creationId xmlns:a16="http://schemas.microsoft.com/office/drawing/2014/main" id="{173B7626-577F-4917-ACB4-4EF06881CB18}"/>
            </a:ext>
          </a:extLst>
        </xdr:cNvPr>
        <xdr:cNvCxnSpPr/>
      </xdr:nvCxnSpPr>
      <xdr:spPr>
        <a:xfrm flipV="1">
          <a:off x="15474950" y="5952067"/>
          <a:ext cx="0" cy="15113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8" name="公債費負担の状況最小値テキスト">
          <a:extLst>
            <a:ext uri="{FF2B5EF4-FFF2-40B4-BE49-F238E27FC236}">
              <a16:creationId xmlns:a16="http://schemas.microsoft.com/office/drawing/2014/main" id="{3D012B6D-1D68-4249-AF38-BE2722B959F7}"/>
            </a:ext>
          </a:extLst>
        </xdr:cNvPr>
        <xdr:cNvSpPr txBox="1"/>
      </xdr:nvSpPr>
      <xdr:spPr>
        <a:xfrm>
          <a:off x="15563850" y="74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9" name="直線コネクタ 378">
          <a:extLst>
            <a:ext uri="{FF2B5EF4-FFF2-40B4-BE49-F238E27FC236}">
              <a16:creationId xmlns:a16="http://schemas.microsoft.com/office/drawing/2014/main" id="{D5AC51F9-44C1-46FE-96BF-19FFEA737356}"/>
            </a:ext>
          </a:extLst>
        </xdr:cNvPr>
        <xdr:cNvCxnSpPr/>
      </xdr:nvCxnSpPr>
      <xdr:spPr>
        <a:xfrm>
          <a:off x="15405100" y="7463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0" name="公債費負担の状況最大値テキスト">
          <a:extLst>
            <a:ext uri="{FF2B5EF4-FFF2-40B4-BE49-F238E27FC236}">
              <a16:creationId xmlns:a16="http://schemas.microsoft.com/office/drawing/2014/main" id="{4E4FBBF3-69B2-49AB-8BCE-AD088B51C64C}"/>
            </a:ext>
          </a:extLst>
        </xdr:cNvPr>
        <xdr:cNvSpPr txBox="1"/>
      </xdr:nvSpPr>
      <xdr:spPr>
        <a:xfrm>
          <a:off x="15563850" y="570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1" name="直線コネクタ 380">
          <a:extLst>
            <a:ext uri="{FF2B5EF4-FFF2-40B4-BE49-F238E27FC236}">
              <a16:creationId xmlns:a16="http://schemas.microsoft.com/office/drawing/2014/main" id="{E6B16884-8FC8-480F-9B68-9AF31C4885A5}"/>
            </a:ext>
          </a:extLst>
        </xdr:cNvPr>
        <xdr:cNvCxnSpPr/>
      </xdr:nvCxnSpPr>
      <xdr:spPr>
        <a:xfrm>
          <a:off x="15405100" y="5952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124178</xdr:rowOff>
    </xdr:from>
    <xdr:to>
      <xdr:col>81</xdr:col>
      <xdr:colOff>44450</xdr:colOff>
      <xdr:row>40</xdr:row>
      <xdr:rowOff>73378</xdr:rowOff>
    </xdr:to>
    <xdr:cxnSp macro="">
      <xdr:nvCxnSpPr>
        <xdr:cNvPr id="382" name="直線コネクタ 381">
          <a:extLst>
            <a:ext uri="{FF2B5EF4-FFF2-40B4-BE49-F238E27FC236}">
              <a16:creationId xmlns:a16="http://schemas.microsoft.com/office/drawing/2014/main" id="{561E037B-FC1B-4E59-A4E8-139B89DB0ED2}"/>
            </a:ext>
          </a:extLst>
        </xdr:cNvPr>
        <xdr:cNvCxnSpPr/>
      </xdr:nvCxnSpPr>
      <xdr:spPr>
        <a:xfrm flipV="1">
          <a:off x="14712950" y="6563078"/>
          <a:ext cx="762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112482</xdr:rowOff>
    </xdr:from>
    <xdr:ext cx="762000" cy="259045"/>
    <xdr:sp macro="" textlink="">
      <xdr:nvSpPr>
        <xdr:cNvPr id="383" name="公債費負担の状況平均値テキスト">
          <a:extLst>
            <a:ext uri="{FF2B5EF4-FFF2-40B4-BE49-F238E27FC236}">
              <a16:creationId xmlns:a16="http://schemas.microsoft.com/office/drawing/2014/main" id="{E40F416A-4B89-4823-BC3C-938CA5983B55}"/>
            </a:ext>
          </a:extLst>
        </xdr:cNvPr>
        <xdr:cNvSpPr txBox="1"/>
      </xdr:nvSpPr>
      <xdr:spPr>
        <a:xfrm>
          <a:off x="15563850" y="655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4" name="フローチャート: 判断 383">
          <a:extLst>
            <a:ext uri="{FF2B5EF4-FFF2-40B4-BE49-F238E27FC236}">
              <a16:creationId xmlns:a16="http://schemas.microsoft.com/office/drawing/2014/main" id="{5A1036D6-C8A9-49B7-91BC-30F18D8180A2}"/>
            </a:ext>
          </a:extLst>
        </xdr:cNvPr>
        <xdr:cNvSpPr/>
      </xdr:nvSpPr>
      <xdr:spPr>
        <a:xfrm>
          <a:off x="15430500" y="65793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73378</xdr:rowOff>
    </xdr:from>
    <xdr:to>
      <xdr:col>77</xdr:col>
      <xdr:colOff>44450</xdr:colOff>
      <xdr:row>41</xdr:row>
      <xdr:rowOff>35983</xdr:rowOff>
    </xdr:to>
    <xdr:cxnSp macro="">
      <xdr:nvCxnSpPr>
        <xdr:cNvPr id="385" name="直線コネクタ 384">
          <a:extLst>
            <a:ext uri="{FF2B5EF4-FFF2-40B4-BE49-F238E27FC236}">
              <a16:creationId xmlns:a16="http://schemas.microsoft.com/office/drawing/2014/main" id="{ACF0E2E0-6A84-4DE6-A74B-B6A50B5FF615}"/>
            </a:ext>
          </a:extLst>
        </xdr:cNvPr>
        <xdr:cNvCxnSpPr/>
      </xdr:nvCxnSpPr>
      <xdr:spPr>
        <a:xfrm flipV="1">
          <a:off x="13906500" y="6677378"/>
          <a:ext cx="806450" cy="1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6" name="フローチャート: 判断 385">
          <a:extLst>
            <a:ext uri="{FF2B5EF4-FFF2-40B4-BE49-F238E27FC236}">
              <a16:creationId xmlns:a16="http://schemas.microsoft.com/office/drawing/2014/main" id="{7A9DFBA7-E074-4C45-9D81-FD73FFD5F817}"/>
            </a:ext>
          </a:extLst>
        </xdr:cNvPr>
        <xdr:cNvSpPr/>
      </xdr:nvSpPr>
      <xdr:spPr>
        <a:xfrm>
          <a:off x="14668500" y="65659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7" name="テキスト ボックス 386">
          <a:extLst>
            <a:ext uri="{FF2B5EF4-FFF2-40B4-BE49-F238E27FC236}">
              <a16:creationId xmlns:a16="http://schemas.microsoft.com/office/drawing/2014/main" id="{C5A7E711-C2C1-49A5-80FA-7451D66BEEF9}"/>
            </a:ext>
          </a:extLst>
        </xdr:cNvPr>
        <xdr:cNvSpPr txBox="1"/>
      </xdr:nvSpPr>
      <xdr:spPr>
        <a:xfrm>
          <a:off x="1437005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129822</xdr:rowOff>
    </xdr:to>
    <xdr:cxnSp macro="">
      <xdr:nvCxnSpPr>
        <xdr:cNvPr id="388" name="直線コネクタ 387">
          <a:extLst>
            <a:ext uri="{FF2B5EF4-FFF2-40B4-BE49-F238E27FC236}">
              <a16:creationId xmlns:a16="http://schemas.microsoft.com/office/drawing/2014/main" id="{8F9EEBE0-3D3F-454C-A137-773AF63A61DB}"/>
            </a:ext>
          </a:extLst>
        </xdr:cNvPr>
        <xdr:cNvCxnSpPr/>
      </xdr:nvCxnSpPr>
      <xdr:spPr>
        <a:xfrm flipV="1">
          <a:off x="13106400" y="6805083"/>
          <a:ext cx="8001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89" name="フローチャート: 判断 388">
          <a:extLst>
            <a:ext uri="{FF2B5EF4-FFF2-40B4-BE49-F238E27FC236}">
              <a16:creationId xmlns:a16="http://schemas.microsoft.com/office/drawing/2014/main" id="{A1A06565-E3D1-41C4-800F-82CA031E578E}"/>
            </a:ext>
          </a:extLst>
        </xdr:cNvPr>
        <xdr:cNvSpPr/>
      </xdr:nvSpPr>
      <xdr:spPr>
        <a:xfrm>
          <a:off x="13868400" y="65793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80732</xdr:rowOff>
    </xdr:from>
    <xdr:ext cx="762000" cy="259045"/>
    <xdr:sp macro="" textlink="">
      <xdr:nvSpPr>
        <xdr:cNvPr id="390" name="テキスト ボックス 389">
          <a:extLst>
            <a:ext uri="{FF2B5EF4-FFF2-40B4-BE49-F238E27FC236}">
              <a16:creationId xmlns:a16="http://schemas.microsoft.com/office/drawing/2014/main" id="{FB7A96BD-055E-4155-B3E7-65A5730F6F38}"/>
            </a:ext>
          </a:extLst>
        </xdr:cNvPr>
        <xdr:cNvSpPr txBox="1"/>
      </xdr:nvSpPr>
      <xdr:spPr>
        <a:xfrm>
          <a:off x="1355725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129822</xdr:rowOff>
    </xdr:from>
    <xdr:to>
      <xdr:col>68</xdr:col>
      <xdr:colOff>152400</xdr:colOff>
      <xdr:row>41</xdr:row>
      <xdr:rowOff>143228</xdr:rowOff>
    </xdr:to>
    <xdr:cxnSp macro="">
      <xdr:nvCxnSpPr>
        <xdr:cNvPr id="391" name="直線コネクタ 390">
          <a:extLst>
            <a:ext uri="{FF2B5EF4-FFF2-40B4-BE49-F238E27FC236}">
              <a16:creationId xmlns:a16="http://schemas.microsoft.com/office/drawing/2014/main" id="{F3974C78-4F56-4264-985E-9B5E81C43ADB}"/>
            </a:ext>
          </a:extLst>
        </xdr:cNvPr>
        <xdr:cNvCxnSpPr/>
      </xdr:nvCxnSpPr>
      <xdr:spPr>
        <a:xfrm flipV="1">
          <a:off x="12293600" y="6898922"/>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2" name="フローチャート: 判断 391">
          <a:extLst>
            <a:ext uri="{FF2B5EF4-FFF2-40B4-BE49-F238E27FC236}">
              <a16:creationId xmlns:a16="http://schemas.microsoft.com/office/drawing/2014/main" id="{56278D67-CBE7-4BBF-8381-05DFB6426924}"/>
            </a:ext>
          </a:extLst>
        </xdr:cNvPr>
        <xdr:cNvSpPr/>
      </xdr:nvSpPr>
      <xdr:spPr>
        <a:xfrm>
          <a:off x="13055600" y="656590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3" name="テキスト ボックス 392">
          <a:extLst>
            <a:ext uri="{FF2B5EF4-FFF2-40B4-BE49-F238E27FC236}">
              <a16:creationId xmlns:a16="http://schemas.microsoft.com/office/drawing/2014/main" id="{B3452E08-B862-43D8-8B4A-97BB5231DB28}"/>
            </a:ext>
          </a:extLst>
        </xdr:cNvPr>
        <xdr:cNvSpPr txBox="1"/>
      </xdr:nvSpPr>
      <xdr:spPr>
        <a:xfrm>
          <a:off x="127635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4" name="フローチャート: 判断 393">
          <a:extLst>
            <a:ext uri="{FF2B5EF4-FFF2-40B4-BE49-F238E27FC236}">
              <a16:creationId xmlns:a16="http://schemas.microsoft.com/office/drawing/2014/main" id="{6261E2AC-2FCF-4661-A793-72C0D0F6B789}"/>
            </a:ext>
          </a:extLst>
        </xdr:cNvPr>
        <xdr:cNvSpPr/>
      </xdr:nvSpPr>
      <xdr:spPr>
        <a:xfrm>
          <a:off x="12242800" y="65524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53922</xdr:rowOff>
    </xdr:from>
    <xdr:ext cx="762000" cy="259045"/>
    <xdr:sp macro="" textlink="">
      <xdr:nvSpPr>
        <xdr:cNvPr id="395" name="テキスト ボックス 394">
          <a:extLst>
            <a:ext uri="{FF2B5EF4-FFF2-40B4-BE49-F238E27FC236}">
              <a16:creationId xmlns:a16="http://schemas.microsoft.com/office/drawing/2014/main" id="{7127DA01-E174-43C6-8FE1-6A9C9BAFD038}"/>
            </a:ext>
          </a:extLst>
        </xdr:cNvPr>
        <xdr:cNvSpPr txBox="1"/>
      </xdr:nvSpPr>
      <xdr:spPr>
        <a:xfrm>
          <a:off x="119507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2D4E8C16-9259-48D9-9D82-C899F9D843EF}"/>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17F2B3C6-1154-440F-A9F6-0A474F63C748}"/>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E3B156E2-AA00-48C9-A822-53E734916C66}"/>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65F34406-3CD4-4066-A79C-F2BA4484F87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B26C771E-5145-481C-8DA2-31AA5F2AB9F1}"/>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73378</xdr:rowOff>
    </xdr:from>
    <xdr:to>
      <xdr:col>81</xdr:col>
      <xdr:colOff>95250</xdr:colOff>
      <xdr:row>40</xdr:row>
      <xdr:rowOff>3528</xdr:rowOff>
    </xdr:to>
    <xdr:sp macro="" textlink="">
      <xdr:nvSpPr>
        <xdr:cNvPr id="401" name="楕円 400">
          <a:extLst>
            <a:ext uri="{FF2B5EF4-FFF2-40B4-BE49-F238E27FC236}">
              <a16:creationId xmlns:a16="http://schemas.microsoft.com/office/drawing/2014/main" id="{636BCBD4-AF14-45A8-92D2-2FCF3E75DB90}"/>
            </a:ext>
          </a:extLst>
        </xdr:cNvPr>
        <xdr:cNvSpPr/>
      </xdr:nvSpPr>
      <xdr:spPr>
        <a:xfrm>
          <a:off x="15430500" y="651227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89905</xdr:rowOff>
    </xdr:from>
    <xdr:ext cx="762000" cy="259045"/>
    <xdr:sp macro="" textlink="">
      <xdr:nvSpPr>
        <xdr:cNvPr id="402" name="公債費負担の状況該当値テキスト">
          <a:extLst>
            <a:ext uri="{FF2B5EF4-FFF2-40B4-BE49-F238E27FC236}">
              <a16:creationId xmlns:a16="http://schemas.microsoft.com/office/drawing/2014/main" id="{FDF120C7-94A3-4D5F-9C3B-E5669D09E45F}"/>
            </a:ext>
          </a:extLst>
        </xdr:cNvPr>
        <xdr:cNvSpPr txBox="1"/>
      </xdr:nvSpPr>
      <xdr:spPr>
        <a:xfrm>
          <a:off x="15563850" y="636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22578</xdr:rowOff>
    </xdr:from>
    <xdr:to>
      <xdr:col>77</xdr:col>
      <xdr:colOff>95250</xdr:colOff>
      <xdr:row>40</xdr:row>
      <xdr:rowOff>124178</xdr:rowOff>
    </xdr:to>
    <xdr:sp macro="" textlink="">
      <xdr:nvSpPr>
        <xdr:cNvPr id="403" name="楕円 402">
          <a:extLst>
            <a:ext uri="{FF2B5EF4-FFF2-40B4-BE49-F238E27FC236}">
              <a16:creationId xmlns:a16="http://schemas.microsoft.com/office/drawing/2014/main" id="{9D25D6B0-A621-4CA1-B71E-CC1E339D395A}"/>
            </a:ext>
          </a:extLst>
        </xdr:cNvPr>
        <xdr:cNvSpPr/>
      </xdr:nvSpPr>
      <xdr:spPr>
        <a:xfrm>
          <a:off x="14668500" y="662657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108955</xdr:rowOff>
    </xdr:from>
    <xdr:ext cx="736600" cy="259045"/>
    <xdr:sp macro="" textlink="">
      <xdr:nvSpPr>
        <xdr:cNvPr id="404" name="テキスト ボックス 403">
          <a:extLst>
            <a:ext uri="{FF2B5EF4-FFF2-40B4-BE49-F238E27FC236}">
              <a16:creationId xmlns:a16="http://schemas.microsoft.com/office/drawing/2014/main" id="{8BF10029-127B-4276-A988-B2BCC075EAAA}"/>
            </a:ext>
          </a:extLst>
        </xdr:cNvPr>
        <xdr:cNvSpPr txBox="1"/>
      </xdr:nvSpPr>
      <xdr:spPr>
        <a:xfrm>
          <a:off x="14370050" y="6712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5" name="楕円 404">
          <a:extLst>
            <a:ext uri="{FF2B5EF4-FFF2-40B4-BE49-F238E27FC236}">
              <a16:creationId xmlns:a16="http://schemas.microsoft.com/office/drawing/2014/main" id="{FFBFA0A2-D1A8-45D8-B7BA-0B630ECC7FB6}"/>
            </a:ext>
          </a:extLst>
        </xdr:cNvPr>
        <xdr:cNvSpPr/>
      </xdr:nvSpPr>
      <xdr:spPr>
        <a:xfrm>
          <a:off x="13868400" y="67606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06" name="テキスト ボックス 405">
          <a:extLst>
            <a:ext uri="{FF2B5EF4-FFF2-40B4-BE49-F238E27FC236}">
              <a16:creationId xmlns:a16="http://schemas.microsoft.com/office/drawing/2014/main" id="{65ABE45F-C42C-4B29-AE24-4C803CC5F161}"/>
            </a:ext>
          </a:extLst>
        </xdr:cNvPr>
        <xdr:cNvSpPr txBox="1"/>
      </xdr:nvSpPr>
      <xdr:spPr>
        <a:xfrm>
          <a:off x="13557250" y="684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79022</xdr:rowOff>
    </xdr:from>
    <xdr:to>
      <xdr:col>68</xdr:col>
      <xdr:colOff>203200</xdr:colOff>
      <xdr:row>42</xdr:row>
      <xdr:rowOff>9172</xdr:rowOff>
    </xdr:to>
    <xdr:sp macro="" textlink="">
      <xdr:nvSpPr>
        <xdr:cNvPr id="407" name="楕円 406">
          <a:extLst>
            <a:ext uri="{FF2B5EF4-FFF2-40B4-BE49-F238E27FC236}">
              <a16:creationId xmlns:a16="http://schemas.microsoft.com/office/drawing/2014/main" id="{D3A71412-FDF1-4030-B454-2E7DFD59BBA0}"/>
            </a:ext>
          </a:extLst>
        </xdr:cNvPr>
        <xdr:cNvSpPr/>
      </xdr:nvSpPr>
      <xdr:spPr>
        <a:xfrm>
          <a:off x="13055600" y="6848122"/>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408" name="テキスト ボックス 407">
          <a:extLst>
            <a:ext uri="{FF2B5EF4-FFF2-40B4-BE49-F238E27FC236}">
              <a16:creationId xmlns:a16="http://schemas.microsoft.com/office/drawing/2014/main" id="{F5DCB10F-B14D-40C4-B5CB-6A03CBA72B18}"/>
            </a:ext>
          </a:extLst>
        </xdr:cNvPr>
        <xdr:cNvSpPr txBox="1"/>
      </xdr:nvSpPr>
      <xdr:spPr>
        <a:xfrm>
          <a:off x="12763500" y="693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92428</xdr:rowOff>
    </xdr:from>
    <xdr:to>
      <xdr:col>64</xdr:col>
      <xdr:colOff>152400</xdr:colOff>
      <xdr:row>42</xdr:row>
      <xdr:rowOff>22578</xdr:rowOff>
    </xdr:to>
    <xdr:sp macro="" textlink="">
      <xdr:nvSpPr>
        <xdr:cNvPr id="409" name="楕円 408">
          <a:extLst>
            <a:ext uri="{FF2B5EF4-FFF2-40B4-BE49-F238E27FC236}">
              <a16:creationId xmlns:a16="http://schemas.microsoft.com/office/drawing/2014/main" id="{2B987DAB-85AC-4290-9C28-D115EFFD01F4}"/>
            </a:ext>
          </a:extLst>
        </xdr:cNvPr>
        <xdr:cNvSpPr/>
      </xdr:nvSpPr>
      <xdr:spPr>
        <a:xfrm>
          <a:off x="12242800" y="68615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7355</xdr:rowOff>
    </xdr:from>
    <xdr:ext cx="762000" cy="259045"/>
    <xdr:sp macro="" textlink="">
      <xdr:nvSpPr>
        <xdr:cNvPr id="410" name="テキスト ボックス 409">
          <a:extLst>
            <a:ext uri="{FF2B5EF4-FFF2-40B4-BE49-F238E27FC236}">
              <a16:creationId xmlns:a16="http://schemas.microsoft.com/office/drawing/2014/main" id="{64424F13-059B-41EA-8959-46B3E7084689}"/>
            </a:ext>
          </a:extLst>
        </xdr:cNvPr>
        <xdr:cNvSpPr txBox="1"/>
      </xdr:nvSpPr>
      <xdr:spPr>
        <a:xfrm>
          <a:off x="11950700" y="694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D4CC0B9B-D726-4E47-9861-CAD2073CD34D}"/>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A547BAEB-CBB2-4F73-8DF2-B396B2FA0CC1}"/>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619955E7-452E-4780-9A03-DFDC8D564F77}"/>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A2AA6D75-F503-4139-BFD4-4C07447C8897}"/>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A9DED706-72CA-4434-9AF9-7D00BC074D4B}"/>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5FD7C4B6-8E7A-4DA3-91AE-CBC292934504}"/>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612F2869-87D7-4429-8746-C10A4CCAB968}"/>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9DA29024-20F4-4ABF-8101-D5C566E785D4}"/>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A7E4FD6A-814E-4F17-807D-1BE60A61F44C}"/>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90AEFDBD-CA6A-4813-BC98-F69798A2042D}"/>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7143552F-554D-4532-8C32-E3A79070E82D}"/>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F04C7067-BB77-4C10-A96E-FFD13C986FDA}"/>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F5761EAD-23F1-4F84-A60F-7A2FB0FBC5E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・計画的な基金積立等の実施により、基金全体で前年比</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％増加するなど、前年度に引き続き将来負担に充当できる財源が上回っており、将来負担は生じていない。</a:t>
          </a:r>
        </a:p>
        <a:p>
          <a:r>
            <a:rPr kumimoji="1" lang="ja-JP" altLang="en-US" sz="1300">
              <a:latin typeface="ＭＳ Ｐゴシック" panose="020B0600070205080204" pitchFamily="50" charset="-128"/>
              <a:ea typeface="ＭＳ Ｐゴシック" panose="020B0600070205080204" pitchFamily="50" charset="-128"/>
            </a:rPr>
            <a:t>・しかし、今後新焼却施設の整備や、新市民会館の建設など、大型公共施設の更新時期が重なることから、より厳しい財政状況が予想される。</a:t>
          </a:r>
        </a:p>
        <a:p>
          <a:r>
            <a:rPr kumimoji="1" lang="ja-JP" altLang="en-US" sz="1300">
              <a:latin typeface="ＭＳ Ｐゴシック" panose="020B0600070205080204" pitchFamily="50" charset="-128"/>
              <a:ea typeface="ＭＳ Ｐゴシック" panose="020B0600070205080204" pitchFamily="50" charset="-128"/>
            </a:rPr>
            <a:t>・基金の取崩しを最小限に抑えるため歳出の徹底的な見直しに取り組むほか、交付税措置のある起債の活用など、将来負担の増加の抑制に取り組む。</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8367BBAF-507D-4D35-AEAB-4859CA61784E}"/>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FB1E6D7F-B96D-482A-B63F-577FA4406131}"/>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5E968E13-D4D8-42A8-AFF2-F0720C066C3C}"/>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36709DC0-AF33-4375-9CB4-0B9A1C55397D}"/>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139E64AB-31AD-46F8-9F03-B0B4C8E143DA}"/>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C08A5108-82E3-4ADB-86CB-A2078C62DAB8}"/>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A379856D-96F6-425D-A9BC-9650E344976E}"/>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887C4523-E3A4-41E3-A41C-E4BA7BA82D5A}"/>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B70B864F-0725-4E9B-B82D-F7AB6BE372EB}"/>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7897CDA2-1E73-4F00-8573-797F9700BCED}"/>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6E3F2CC-DE0C-40A5-86E7-50EA8BE756D9}"/>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658D9119-7A24-4AB4-9CF0-1F575C3B193E}"/>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D6D7DF6F-C4C3-44A3-B8BC-E4306F3D52F3}"/>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EF4F47C9-647E-43FF-A9DA-1A9D7F027939}"/>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5A66C63F-675F-4650-BDE9-F63AAB84BA28}"/>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39" name="直線コネクタ 438">
          <a:extLst>
            <a:ext uri="{FF2B5EF4-FFF2-40B4-BE49-F238E27FC236}">
              <a16:creationId xmlns:a16="http://schemas.microsoft.com/office/drawing/2014/main" id="{771BAA5F-2401-4B16-A607-B947D40B948C}"/>
            </a:ext>
          </a:extLst>
        </xdr:cNvPr>
        <xdr:cNvCxnSpPr/>
      </xdr:nvCxnSpPr>
      <xdr:spPr>
        <a:xfrm flipV="1">
          <a:off x="15474950" y="2288117"/>
          <a:ext cx="0" cy="149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0" name="将来負担の状況最小値テキスト">
          <a:extLst>
            <a:ext uri="{FF2B5EF4-FFF2-40B4-BE49-F238E27FC236}">
              <a16:creationId xmlns:a16="http://schemas.microsoft.com/office/drawing/2014/main" id="{8ED254FE-0B6C-4E1B-AA09-14D2F5FC337A}"/>
            </a:ext>
          </a:extLst>
        </xdr:cNvPr>
        <xdr:cNvSpPr txBox="1"/>
      </xdr:nvSpPr>
      <xdr:spPr>
        <a:xfrm>
          <a:off x="15563850" y="375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1" name="直線コネクタ 440">
          <a:extLst>
            <a:ext uri="{FF2B5EF4-FFF2-40B4-BE49-F238E27FC236}">
              <a16:creationId xmlns:a16="http://schemas.microsoft.com/office/drawing/2014/main" id="{DA4024A0-BFD1-438F-B05A-CCD421F6BECC}"/>
            </a:ext>
          </a:extLst>
        </xdr:cNvPr>
        <xdr:cNvCxnSpPr/>
      </xdr:nvCxnSpPr>
      <xdr:spPr>
        <a:xfrm>
          <a:off x="15405100" y="37806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A78EA625-8CD6-484B-B80B-DADD1D2E335B}"/>
            </a:ext>
          </a:extLst>
        </xdr:cNvPr>
        <xdr:cNvSpPr txBox="1"/>
      </xdr:nvSpPr>
      <xdr:spPr>
        <a:xfrm>
          <a:off x="15563850" y="19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D544D73D-9678-4078-893F-DE9A3A9B1815}"/>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3147C016-086C-4674-AFCC-EEFE6BA94476}"/>
            </a:ext>
          </a:extLst>
        </xdr:cNvPr>
        <xdr:cNvSpPr txBox="1"/>
      </xdr:nvSpPr>
      <xdr:spPr>
        <a:xfrm>
          <a:off x="15563850" y="2209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471EDE16-C45A-484B-8159-319E3D158BB8}"/>
            </a:ext>
          </a:extLst>
        </xdr:cNvPr>
        <xdr:cNvSpPr/>
      </xdr:nvSpPr>
      <xdr:spPr>
        <a:xfrm>
          <a:off x="15430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46" name="フローチャート: 判断 445">
          <a:extLst>
            <a:ext uri="{FF2B5EF4-FFF2-40B4-BE49-F238E27FC236}">
              <a16:creationId xmlns:a16="http://schemas.microsoft.com/office/drawing/2014/main" id="{8F660706-6EDF-47DC-9F3C-5834CDC012D0}"/>
            </a:ext>
          </a:extLst>
        </xdr:cNvPr>
        <xdr:cNvSpPr/>
      </xdr:nvSpPr>
      <xdr:spPr>
        <a:xfrm>
          <a:off x="14668500" y="229227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47" name="テキスト ボックス 446">
          <a:extLst>
            <a:ext uri="{FF2B5EF4-FFF2-40B4-BE49-F238E27FC236}">
              <a16:creationId xmlns:a16="http://schemas.microsoft.com/office/drawing/2014/main" id="{62778BF3-8E10-4BBA-A34D-CCA7E2C17842}"/>
            </a:ext>
          </a:extLst>
        </xdr:cNvPr>
        <xdr:cNvSpPr txBox="1"/>
      </xdr:nvSpPr>
      <xdr:spPr>
        <a:xfrm>
          <a:off x="14370050" y="2067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170109</xdr:rowOff>
    </xdr:from>
    <xdr:to>
      <xdr:col>73</xdr:col>
      <xdr:colOff>44450</xdr:colOff>
      <xdr:row>14</xdr:row>
      <xdr:rowOff>100259</xdr:rowOff>
    </xdr:to>
    <xdr:sp macro="" textlink="">
      <xdr:nvSpPr>
        <xdr:cNvPr id="448" name="フローチャート: 判断 447">
          <a:extLst>
            <a:ext uri="{FF2B5EF4-FFF2-40B4-BE49-F238E27FC236}">
              <a16:creationId xmlns:a16="http://schemas.microsoft.com/office/drawing/2014/main" id="{9F5F721A-B30F-41C2-A0CE-ADFCD9DF57DF}"/>
            </a:ext>
          </a:extLst>
        </xdr:cNvPr>
        <xdr:cNvSpPr/>
      </xdr:nvSpPr>
      <xdr:spPr>
        <a:xfrm>
          <a:off x="13868400" y="23100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110436</xdr:rowOff>
    </xdr:from>
    <xdr:ext cx="762000" cy="259045"/>
    <xdr:sp macro="" textlink="">
      <xdr:nvSpPr>
        <xdr:cNvPr id="449" name="テキスト ボックス 448">
          <a:extLst>
            <a:ext uri="{FF2B5EF4-FFF2-40B4-BE49-F238E27FC236}">
              <a16:creationId xmlns:a16="http://schemas.microsoft.com/office/drawing/2014/main" id="{09C0E3B0-FBB6-4704-8150-AF3BD6A931B2}"/>
            </a:ext>
          </a:extLst>
        </xdr:cNvPr>
        <xdr:cNvSpPr txBox="1"/>
      </xdr:nvSpPr>
      <xdr:spPr>
        <a:xfrm>
          <a:off x="13557250" y="2091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97719</xdr:rowOff>
    </xdr:from>
    <xdr:to>
      <xdr:col>68</xdr:col>
      <xdr:colOff>203200</xdr:colOff>
      <xdr:row>14</xdr:row>
      <xdr:rowOff>27869</xdr:rowOff>
    </xdr:to>
    <xdr:sp macro="" textlink="">
      <xdr:nvSpPr>
        <xdr:cNvPr id="450" name="フローチャート: 判断 449">
          <a:extLst>
            <a:ext uri="{FF2B5EF4-FFF2-40B4-BE49-F238E27FC236}">
              <a16:creationId xmlns:a16="http://schemas.microsoft.com/office/drawing/2014/main" id="{CDEA53AA-33A6-4CDC-B5D4-8507FEB31748}"/>
            </a:ext>
          </a:extLst>
        </xdr:cNvPr>
        <xdr:cNvSpPr/>
      </xdr:nvSpPr>
      <xdr:spPr>
        <a:xfrm>
          <a:off x="13055600" y="224401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1" name="テキスト ボックス 450">
          <a:extLst>
            <a:ext uri="{FF2B5EF4-FFF2-40B4-BE49-F238E27FC236}">
              <a16:creationId xmlns:a16="http://schemas.microsoft.com/office/drawing/2014/main" id="{324C8920-B421-4313-9062-24FF727D8D65}"/>
            </a:ext>
          </a:extLst>
        </xdr:cNvPr>
        <xdr:cNvSpPr txBox="1"/>
      </xdr:nvSpPr>
      <xdr:spPr>
        <a:xfrm>
          <a:off x="12763500" y="201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2" name="フローチャート: 判断 451">
          <a:extLst>
            <a:ext uri="{FF2B5EF4-FFF2-40B4-BE49-F238E27FC236}">
              <a16:creationId xmlns:a16="http://schemas.microsoft.com/office/drawing/2014/main" id="{ADFF6F5D-DA4F-45D8-BB45-F419A85F8160}"/>
            </a:ext>
          </a:extLst>
        </xdr:cNvPr>
        <xdr:cNvSpPr/>
      </xdr:nvSpPr>
      <xdr:spPr>
        <a:xfrm>
          <a:off x="12242800" y="22735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53" name="テキスト ボックス 452">
          <a:extLst>
            <a:ext uri="{FF2B5EF4-FFF2-40B4-BE49-F238E27FC236}">
              <a16:creationId xmlns:a16="http://schemas.microsoft.com/office/drawing/2014/main" id="{70D2FCC4-E834-40DB-8490-3427E45CA1EB}"/>
            </a:ext>
          </a:extLst>
        </xdr:cNvPr>
        <xdr:cNvSpPr txBox="1"/>
      </xdr:nvSpPr>
      <xdr:spPr>
        <a:xfrm>
          <a:off x="11950700" y="204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4825BB14-C854-49E9-B709-7183DA3DB577}"/>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66FF5628-5943-4A4C-B8BA-1CD592C0CA4B}"/>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8C886E90-3929-4C85-B142-1F1E70DE6F3E}"/>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DDF01112-3AA5-401E-B731-A58E230870D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C2823A4F-B7F1-4457-A0FD-DC47DFD37C0F}"/>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142,510
137,464
177.76
58,291,820
54,478,619
3,646,032
29,822,867
37,970,378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人当たりの職員数は本市が</a:t>
          </a:r>
          <a:r>
            <a:rPr kumimoji="1" lang="en-US" altLang="ja-JP" sz="1200">
              <a:latin typeface="ＭＳ Ｐゴシック" panose="020B0600070205080204" pitchFamily="50" charset="-128"/>
              <a:ea typeface="ＭＳ Ｐゴシック" panose="020B0600070205080204" pitchFamily="50" charset="-128"/>
            </a:rPr>
            <a:t>6.95</a:t>
          </a:r>
          <a:r>
            <a:rPr kumimoji="1" lang="ja-JP" altLang="en-US" sz="1200">
              <a:latin typeface="ＭＳ Ｐゴシック" panose="020B0600070205080204" pitchFamily="50" charset="-128"/>
              <a:ea typeface="ＭＳ Ｐゴシック" panose="020B0600070205080204" pitchFamily="50" charset="-128"/>
            </a:rPr>
            <a:t>人に対して類似団体平均が</a:t>
          </a:r>
          <a:r>
            <a:rPr kumimoji="1" lang="en-US" altLang="ja-JP" sz="1200">
              <a:latin typeface="ＭＳ Ｐゴシック" panose="020B0600070205080204" pitchFamily="50" charset="-128"/>
              <a:ea typeface="ＭＳ Ｐゴシック" panose="020B0600070205080204" pitchFamily="50" charset="-128"/>
            </a:rPr>
            <a:t>6.82</a:t>
          </a:r>
          <a:r>
            <a:rPr kumimoji="1" lang="ja-JP" altLang="en-US" sz="1200">
              <a:latin typeface="ＭＳ Ｐゴシック" panose="020B0600070205080204" pitchFamily="50" charset="-128"/>
              <a:ea typeface="ＭＳ Ｐゴシック" panose="020B0600070205080204" pitchFamily="50" charset="-128"/>
            </a:rPr>
            <a:t>人と</a:t>
          </a:r>
          <a:r>
            <a:rPr kumimoji="1" lang="en-US" altLang="ja-JP" sz="1200">
              <a:latin typeface="ＭＳ Ｐゴシック" panose="020B0600070205080204" pitchFamily="50" charset="-128"/>
              <a:ea typeface="ＭＳ Ｐゴシック" panose="020B0600070205080204" pitchFamily="50" charset="-128"/>
            </a:rPr>
            <a:t>0.13</a:t>
          </a:r>
          <a:r>
            <a:rPr kumimoji="1" lang="ja-JP" altLang="en-US" sz="1200">
              <a:latin typeface="ＭＳ Ｐゴシック" panose="020B0600070205080204" pitchFamily="50" charset="-128"/>
              <a:ea typeface="ＭＳ Ｐゴシック" panose="020B0600070205080204" pitchFamily="50" charset="-128"/>
            </a:rPr>
            <a:t>ポイント高くなっている。</a:t>
          </a:r>
        </a:p>
        <a:p>
          <a:r>
            <a:rPr kumimoji="1" lang="ja-JP" altLang="en-US" sz="1200">
              <a:latin typeface="ＭＳ Ｐゴシック" panose="020B0600070205080204" pitchFamily="50" charset="-128"/>
              <a:ea typeface="ＭＳ Ｐゴシック" panose="020B0600070205080204" pitchFamily="50" charset="-128"/>
            </a:rPr>
            <a:t>・人件費の決算額を前年度と比較すると、</a:t>
          </a:r>
          <a:r>
            <a:rPr kumimoji="1" lang="en-US" altLang="ja-JP" sz="1200">
              <a:latin typeface="ＭＳ Ｐゴシック" panose="020B0600070205080204" pitchFamily="50" charset="-128"/>
              <a:ea typeface="ＭＳ Ｐゴシック" panose="020B0600070205080204" pitchFamily="50" charset="-128"/>
            </a:rPr>
            <a:t>7,455</a:t>
          </a:r>
          <a:r>
            <a:rPr kumimoji="1" lang="ja-JP" altLang="en-US" sz="1200">
              <a:latin typeface="ＭＳ Ｐゴシック" panose="020B0600070205080204" pitchFamily="50" charset="-128"/>
              <a:ea typeface="ＭＳ Ｐゴシック" panose="020B0600070205080204" pitchFamily="50" charset="-128"/>
            </a:rPr>
            <a:t>千円抑制することができた。</a:t>
          </a:r>
        </a:p>
        <a:p>
          <a:r>
            <a:rPr kumimoji="1" lang="ja-JP" altLang="en-US" sz="1200">
              <a:latin typeface="ＭＳ Ｐゴシック" panose="020B0600070205080204" pitchFamily="50" charset="-128"/>
              <a:ea typeface="ＭＳ Ｐゴシック" panose="020B0600070205080204" pitchFamily="50" charset="-128"/>
            </a:rPr>
            <a:t>・例年本市は、国家公務員の給与制度改正に準じ、給与制度を改正している。</a:t>
          </a:r>
        </a:p>
        <a:p>
          <a:r>
            <a:rPr kumimoji="1" lang="ja-JP" altLang="en-US" sz="1200">
              <a:latin typeface="ＭＳ Ｐゴシック" panose="020B0600070205080204" pitchFamily="50" charset="-128"/>
              <a:ea typeface="ＭＳ Ｐゴシック" panose="020B0600070205080204" pitchFamily="50" charset="-128"/>
            </a:rPr>
            <a:t>・引き続き、民間や国、他の自治体の状況等をみながら、適宜、給与制度の見直しを行う。</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25400</xdr:rowOff>
    </xdr:from>
    <xdr:to>
      <xdr:col>24</xdr:col>
      <xdr:colOff>25400</xdr:colOff>
      <xdr:row>40</xdr:row>
      <xdr:rowOff>139700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83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25400</xdr:rowOff>
    </xdr:from>
    <xdr:to>
      <xdr:col>19</xdr:col>
      <xdr:colOff>187325</xdr:colOff>
      <xdr:row>40</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83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152400</xdr:rowOff>
    </xdr:from>
    <xdr:to>
      <xdr:col>15</xdr:col>
      <xdr:colOff>98425</xdr:colOff>
      <xdr:row>40</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675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152400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89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88900</xdr:rowOff>
    </xdr:from>
    <xdr:to>
      <xdr:col>24</xdr:col>
      <xdr:colOff>76200</xdr:colOff>
      <xdr:row>41</xdr:row>
      <xdr:rowOff>19050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168927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146050</xdr:rowOff>
    </xdr:from>
    <xdr:to>
      <xdr:col>20</xdr:col>
      <xdr:colOff>38100</xdr:colOff>
      <xdr:row>40</xdr:row>
      <xdr:rowOff>76200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60977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1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76200</xdr:rowOff>
    </xdr:from>
    <xdr:to>
      <xdr:col>15</xdr:col>
      <xdr:colOff>149225</xdr:colOff>
      <xdr:row>41</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101600</xdr:rowOff>
    </xdr:from>
    <xdr:to>
      <xdr:col>11</xdr:col>
      <xdr:colOff>60325</xdr:colOff>
      <xdr:row>39</xdr:row>
      <xdr:rowOff>31750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％台で推移してきており、類似団体平均を下回っている状況が続いている。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年度は農村地域防災減災事業費の増や地域経済応援事業費の皆増により、前年比＋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113393</xdr:rowOff>
    </xdr:from>
    <xdr:to>
      <xdr:col>82</xdr:col>
      <xdr:colOff>107950</xdr:colOff>
      <xdr:row>14</xdr:row>
      <xdr:rowOff>18143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422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135363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3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113393</xdr:rowOff>
    </xdr:from>
    <xdr:to>
      <xdr:col>78</xdr:col>
      <xdr:colOff>69850</xdr:colOff>
      <xdr:row>14</xdr:row>
      <xdr:rowOff>72571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422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119034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1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167821</xdr:rowOff>
    </xdr:from>
    <xdr:to>
      <xdr:col>73</xdr:col>
      <xdr:colOff>180975</xdr:colOff>
      <xdr:row>14</xdr:row>
      <xdr:rowOff>72571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96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34670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167821</xdr:rowOff>
    </xdr:from>
    <xdr:to>
      <xdr:col>69</xdr:col>
      <xdr:colOff>92075</xdr:colOff>
      <xdr:row>14</xdr:row>
      <xdr:rowOff>7257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396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138793</xdr:rowOff>
    </xdr:from>
    <xdr:to>
      <xdr:col>82</xdr:col>
      <xdr:colOff>158750</xdr:colOff>
      <xdr:row>14</xdr:row>
      <xdr:rowOff>68943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155320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62593</xdr:rowOff>
    </xdr:from>
    <xdr:to>
      <xdr:col>78</xdr:col>
      <xdr:colOff>120650</xdr:colOff>
      <xdr:row>13</xdr:row>
      <xdr:rowOff>164193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2920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6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21771</xdr:rowOff>
    </xdr:from>
    <xdr:to>
      <xdr:col>74</xdr:col>
      <xdr:colOff>31750</xdr:colOff>
      <xdr:row>14</xdr:row>
      <xdr:rowOff>123371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133548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117021</xdr:rowOff>
    </xdr:from>
    <xdr:to>
      <xdr:col>69</xdr:col>
      <xdr:colOff>142875</xdr:colOff>
      <xdr:row>14</xdr:row>
      <xdr:rowOff>47171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57348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127907</xdr:rowOff>
    </xdr:from>
    <xdr:to>
      <xdr:col>65</xdr:col>
      <xdr:colOff>53975</xdr:colOff>
      <xdr:row>14</xdr:row>
      <xdr:rowOff>58057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68234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・扶助費の比率は</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であり、類似団体平均を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・子育て世帯への臨時特別給付金の減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1,860,700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59</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233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107950</xdr:rowOff>
    </xdr:from>
    <xdr:to>
      <xdr:col>24</xdr:col>
      <xdr:colOff>114300</xdr:colOff>
      <xdr:row>59</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22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5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29227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901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60</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377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60</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185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・国民健康保険特別会計への繰出金の減（△</a:t>
          </a:r>
          <a:r>
            <a:rPr kumimoji="1" lang="en-US" altLang="ja-JP" sz="1300">
              <a:latin typeface="ＭＳ Ｐゴシック" panose="020B0600070205080204" pitchFamily="50" charset="-128"/>
              <a:ea typeface="ＭＳ Ｐゴシック" panose="020B0600070205080204" pitchFamily="50" charset="-128"/>
            </a:rPr>
            <a:t>247,012</a:t>
          </a:r>
          <a:r>
            <a:rPr kumimoji="1" lang="ja-JP" altLang="en-US" sz="1300">
              <a:latin typeface="ＭＳ Ｐゴシック" panose="020B0600070205080204" pitchFamily="50" charset="-128"/>
              <a:ea typeface="ＭＳ Ｐゴシック" panose="020B0600070205080204" pitchFamily="50" charset="-128"/>
            </a:rPr>
            <a:t>千円）などにより、繰出金が前年度比△</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・類似団体平均と比較すると、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％上回っているが、令和元年度は</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％と差が大きかった。これは令和２年度以降は公共下水道事業特別会計が法適化したことにより、繰出金として仕訳される金額が縮小したためである。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58</xdr:row>
      <xdr:rowOff>43180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94800"/>
          <a:ext cx="0" cy="79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15257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43180</xdr:rowOff>
    </xdr:from>
    <xdr:to>
      <xdr:col>82</xdr:col>
      <xdr:colOff>196850</xdr:colOff>
      <xdr:row>58</xdr:row>
      <xdr:rowOff>43180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98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149860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28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5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60</xdr:row>
      <xdr:rowOff>96520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0440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88900</xdr:rowOff>
    </xdr:from>
    <xdr:to>
      <xdr:col>69</xdr:col>
      <xdr:colOff>92075</xdr:colOff>
      <xdr:row>60</xdr:row>
      <xdr:rowOff>96520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75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45720</xdr:rowOff>
    </xdr:from>
    <xdr:to>
      <xdr:col>69</xdr:col>
      <xdr:colOff>142875</xdr:colOff>
      <xdr:row>60</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132097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38100</xdr:rowOff>
    </xdr:from>
    <xdr:to>
      <xdr:col>65</xdr:col>
      <xdr:colOff>53975</xdr:colOff>
      <xdr:row>60</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・中小企業者等電力価格高騰対策支援金及び同燃油価格高騰対策支援金の皆増（＋</a:t>
          </a:r>
          <a:r>
            <a:rPr kumimoji="1" lang="en-US" altLang="ja-JP" sz="1300">
              <a:latin typeface="ＭＳ Ｐゴシック" panose="020B0600070205080204" pitchFamily="50" charset="-128"/>
              <a:ea typeface="ＭＳ Ｐゴシック" panose="020B0600070205080204" pitchFamily="50" charset="-128"/>
            </a:rPr>
            <a:t>517,916</a:t>
          </a:r>
          <a:r>
            <a:rPr kumimoji="1" lang="ja-JP" altLang="en-US" sz="1300">
              <a:latin typeface="ＭＳ Ｐゴシック" panose="020B0600070205080204" pitchFamily="50" charset="-128"/>
              <a:ea typeface="ＭＳ Ｐゴシック" panose="020B0600070205080204" pitchFamily="50" charset="-128"/>
            </a:rPr>
            <a:t>千円）により、前年比＋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・足利市第</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次行政改革大綱の前期実施企画では、効果が低い補助金等の縮小・廃止等の見直しにより令和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年度の実施期間で合計</a:t>
          </a:r>
          <a:r>
            <a:rPr kumimoji="1" lang="en-US" altLang="ja-JP" sz="1300">
              <a:latin typeface="ＭＳ Ｐゴシック" panose="020B0600070205080204" pitchFamily="50" charset="-128"/>
              <a:ea typeface="ＭＳ Ｐゴシック" panose="020B0600070205080204" pitchFamily="50" charset="-128"/>
            </a:rPr>
            <a:t>70,000</a:t>
          </a:r>
          <a:r>
            <a:rPr kumimoji="1" lang="ja-JP" altLang="en-US" sz="1300">
              <a:latin typeface="ＭＳ Ｐゴシック" panose="020B0600070205080204" pitchFamily="50" charset="-128"/>
              <a:ea typeface="ＭＳ Ｐゴシック" panose="020B0600070205080204" pitchFamily="50" charset="-128"/>
            </a:rPr>
            <a:t>千円削減目標を定めている。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39</xdr:row>
      <xdr:rowOff>92710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8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42418</xdr:rowOff>
    </xdr:from>
    <xdr:to>
      <xdr:col>82</xdr:col>
      <xdr:colOff>107950</xdr:colOff>
      <xdr:row>35</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431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7129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7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42418</xdr:rowOff>
    </xdr:from>
    <xdr:to>
      <xdr:col>78</xdr:col>
      <xdr:colOff>69850</xdr:colOff>
      <xdr:row>35</xdr:row>
      <xdr:rowOff>78994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0431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156718</xdr:rowOff>
    </xdr:from>
    <xdr:to>
      <xdr:col>73</xdr:col>
      <xdr:colOff>180975</xdr:colOff>
      <xdr:row>35</xdr:row>
      <xdr:rowOff>78994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814568"/>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35052</xdr:rowOff>
    </xdr:from>
    <xdr:to>
      <xdr:col>74</xdr:col>
      <xdr:colOff>31750</xdr:colOff>
      <xdr:row>36</xdr:row>
      <xdr:rowOff>136652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121429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156718</xdr:rowOff>
    </xdr:from>
    <xdr:to>
      <xdr:col>69</xdr:col>
      <xdr:colOff>92075</xdr:colOff>
      <xdr:row>33</xdr:row>
      <xdr:rowOff>161290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8145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169926</xdr:rowOff>
    </xdr:from>
    <xdr:to>
      <xdr:col>69</xdr:col>
      <xdr:colOff>142875</xdr:colOff>
      <xdr:row>36</xdr:row>
      <xdr:rowOff>100076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84853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71137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76217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163068</xdr:rowOff>
    </xdr:from>
    <xdr:to>
      <xdr:col>78</xdr:col>
      <xdr:colOff>120650</xdr:colOff>
      <xdr:row>35</xdr:row>
      <xdr:rowOff>93218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103395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105918</xdr:rowOff>
    </xdr:from>
    <xdr:to>
      <xdr:col>69</xdr:col>
      <xdr:colOff>142875</xdr:colOff>
      <xdr:row>34</xdr:row>
      <xdr:rowOff>36068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46245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53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・公債費の比率は</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であり、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・比較的高利率であった過去の借入の償還が進んでおり、公債費が減少している。</a:t>
          </a:r>
        </a:p>
        <a:p>
          <a:r>
            <a:rPr kumimoji="1" lang="ja-JP" altLang="en-US" sz="1300">
              <a:latin typeface="ＭＳ Ｐゴシック" panose="020B0600070205080204" pitchFamily="50" charset="-128"/>
              <a:ea typeface="ＭＳ Ｐゴシック" panose="020B0600070205080204" pitchFamily="50" charset="-128"/>
            </a:rPr>
            <a:t>・将来は、大型公共施設の更新による多額の借入れにより、公債費の増加が見込まれる。引き続き、起債の適正化に努め、公債費の抑制を図る。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149861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572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77</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1572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77470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48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77470</xdr:rowOff>
    </xdr:from>
    <xdr:to>
      <xdr:col>11</xdr:col>
      <xdr:colOff>9525</xdr:colOff>
      <xdr:row>77</xdr:row>
      <xdr:rowOff>107950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27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26670</xdr:rowOff>
    </xdr:from>
    <xdr:to>
      <xdr:col>11</xdr:col>
      <xdr:colOff>60325</xdr:colOff>
      <xdr:row>77</xdr:row>
      <xdr:rowOff>128270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57150</xdr:rowOff>
    </xdr:from>
    <xdr:to>
      <xdr:col>6</xdr:col>
      <xdr:colOff>171450</xdr:colOff>
      <xdr:row>77</xdr:row>
      <xdr:rowOff>158750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143527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・公債費以外の比率は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74.4</a:t>
          </a:r>
          <a:r>
            <a:rPr kumimoji="1" lang="ja-JP" altLang="en-US" sz="1300">
              <a:solidFill>
                <a:schemeClr val="tx1"/>
              </a:solidFill>
              <a:latin typeface="ＭＳ Ｐゴシック" panose="020B0600070205080204" pitchFamily="50" charset="-128"/>
              <a:ea typeface="ＭＳ Ｐゴシック" panose="020B0600070205080204" pitchFamily="50" charset="-128"/>
            </a:rPr>
            <a:t>％であり、類似団体平均を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0.7</a:t>
          </a:r>
          <a:r>
            <a:rPr kumimoji="1" lang="ja-JP" altLang="en-US" sz="1300">
              <a:solidFill>
                <a:schemeClr val="tx1"/>
              </a:solidFill>
              <a:latin typeface="ＭＳ Ｐゴシック" panose="020B0600070205080204" pitchFamily="50" charset="-128"/>
              <a:ea typeface="ＭＳ Ｐゴシック" panose="020B0600070205080204" pitchFamily="50" charset="-128"/>
            </a:rPr>
            <a:t>％下回っている。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・歳出合計は前年度比△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3.6</a:t>
          </a:r>
          <a:r>
            <a:rPr kumimoji="1" lang="ja-JP" altLang="en-US" sz="1300">
              <a:solidFill>
                <a:schemeClr val="tx1"/>
              </a:solidFill>
              <a:latin typeface="ＭＳ Ｐゴシック" panose="020B0600070205080204" pitchFamily="50" charset="-128"/>
              <a:ea typeface="ＭＳ Ｐゴシック" panose="020B0600070205080204" pitchFamily="50" charset="-128"/>
            </a:rPr>
            <a:t>％であるが、消防本部庁舎付帯施設工事費の増（＋</a:t>
          </a:r>
          <a:r>
            <a:rPr kumimoji="1" lang="en-US" altLang="ja-JP" sz="1300">
              <a:solidFill>
                <a:schemeClr val="tx1"/>
              </a:solidFill>
              <a:latin typeface="ＭＳ Ｐゴシック" panose="020B0600070205080204" pitchFamily="50" charset="-128"/>
              <a:ea typeface="ＭＳ Ｐゴシック" panose="020B0600070205080204" pitchFamily="50" charset="-128"/>
            </a:rPr>
            <a:t>318,351</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千円）や中小企業者等電力価格高騰対策支援金及び同燃油価格高騰対策支援金の皆増（＋</a:t>
          </a:r>
          <a:r>
            <a:rPr kumimoji="1" lang="en-US" altLang="ja-JP" sz="1300">
              <a:solidFill>
                <a:schemeClr val="tx1"/>
              </a:solidFill>
              <a:latin typeface="ＭＳ Ｐゴシック" panose="020B0600070205080204" pitchFamily="50" charset="-128"/>
              <a:ea typeface="ＭＳ Ｐゴシック" panose="020B0600070205080204" pitchFamily="50" charset="-128"/>
            </a:rPr>
            <a:t>517,916</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千円）により、公債費以外は</a:t>
          </a:r>
          <a:r>
            <a:rPr kumimoji="1" lang="en-US" altLang="ja-JP" sz="1300">
              <a:solidFill>
                <a:schemeClr val="tx1"/>
              </a:solidFill>
              <a:latin typeface="ＭＳ Ｐゴシック" panose="020B0600070205080204" pitchFamily="50" charset="-128"/>
              <a:ea typeface="ＭＳ Ｐゴシック" panose="020B0600070205080204" pitchFamily="50" charset="-128"/>
            </a:rPr>
            <a:t>74.4</a:t>
          </a:r>
          <a:r>
            <a:rPr kumimoji="1" lang="ja-JP" altLang="en-US" sz="1300">
              <a:solidFill>
                <a:schemeClr val="tx1"/>
              </a:solidFill>
              <a:latin typeface="ＭＳ Ｐゴシック" panose="020B0600070205080204" pitchFamily="50" charset="-128"/>
              <a:ea typeface="ＭＳ Ｐゴシック" panose="020B0600070205080204" pitchFamily="50" charset="-128"/>
            </a:rPr>
            <a:t>％と前年度比＋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1.2</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・事務事業の見直しを進め、より一層の経費節減に取り組む必要がある。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42418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1892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78</xdr:row>
      <xdr:rowOff>35561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89204"/>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76708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4086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76708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3446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8145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23131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22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25908</xdr:rowOff>
    </xdr:from>
    <xdr:to>
      <xdr:col>69</xdr:col>
      <xdr:colOff>142875</xdr:colOff>
      <xdr:row>78</xdr:row>
      <xdr:rowOff>127508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118808</xdr:rowOff>
    </xdr:from>
    <xdr:to>
      <xdr:col>29</xdr:col>
      <xdr:colOff>127000</xdr:colOff>
      <xdr:row>17</xdr:row>
      <xdr:rowOff>136487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81083"/>
          <a:ext cx="647700" cy="17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110158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136487</xdr:rowOff>
    </xdr:from>
    <xdr:to>
      <xdr:col>26</xdr:col>
      <xdr:colOff>50800</xdr:colOff>
      <xdr:row>17</xdr:row>
      <xdr:rowOff>149346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98762"/>
          <a:ext cx="698500" cy="1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43483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6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149346</xdr:rowOff>
    </xdr:from>
    <xdr:to>
      <xdr:col>22</xdr:col>
      <xdr:colOff>114300</xdr:colOff>
      <xdr:row>18</xdr:row>
      <xdr:rowOff>17329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11621"/>
          <a:ext cx="698500" cy="39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104233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2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17329</xdr:rowOff>
    </xdr:from>
    <xdr:to>
      <xdr:col>18</xdr:col>
      <xdr:colOff>177800</xdr:colOff>
      <xdr:row>18</xdr:row>
      <xdr:rowOff>38646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51054"/>
          <a:ext cx="698500" cy="21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125341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164717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68008</xdr:rowOff>
    </xdr:from>
    <xdr:to>
      <xdr:col>29</xdr:col>
      <xdr:colOff>177800</xdr:colOff>
      <xdr:row>17</xdr:row>
      <xdr:rowOff>169608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0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40085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02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85687</xdr:rowOff>
    </xdr:from>
    <xdr:to>
      <xdr:col>26</xdr:col>
      <xdr:colOff>101600</xdr:colOff>
      <xdr:row>18</xdr:row>
      <xdr:rowOff>15837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47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614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3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98546</xdr:rowOff>
    </xdr:from>
    <xdr:to>
      <xdr:col>22</xdr:col>
      <xdr:colOff>165100</xdr:colOff>
      <xdr:row>18</xdr:row>
      <xdr:rowOff>28696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60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13473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4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137979</xdr:rowOff>
    </xdr:from>
    <xdr:to>
      <xdr:col>19</xdr:col>
      <xdr:colOff>38100</xdr:colOff>
      <xdr:row>18</xdr:row>
      <xdr:rowOff>68129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0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52906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8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159296</xdr:rowOff>
    </xdr:from>
    <xdr:to>
      <xdr:col>15</xdr:col>
      <xdr:colOff>101600</xdr:colOff>
      <xdr:row>18</xdr:row>
      <xdr:rowOff>89446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2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0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153198</xdr:rowOff>
    </xdr:from>
    <xdr:to>
      <xdr:col>29</xdr:col>
      <xdr:colOff>127000</xdr:colOff>
      <xdr:row>36</xdr:row>
      <xdr:rowOff>157083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06448"/>
          <a:ext cx="647700" cy="3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158335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85075</xdr:rowOff>
    </xdr:from>
    <xdr:to>
      <xdr:col>26</xdr:col>
      <xdr:colOff>50800</xdr:colOff>
      <xdr:row>36</xdr:row>
      <xdr:rowOff>157083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038325"/>
          <a:ext cx="698500" cy="72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96628</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06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318795</xdr:rowOff>
    </xdr:from>
    <xdr:to>
      <xdr:col>22</xdr:col>
      <xdr:colOff>114300</xdr:colOff>
      <xdr:row>36</xdr:row>
      <xdr:rowOff>85075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29145"/>
          <a:ext cx="698500" cy="109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129227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310474</xdr:rowOff>
    </xdr:from>
    <xdr:to>
      <xdr:col>18</xdr:col>
      <xdr:colOff>177800</xdr:colOff>
      <xdr:row>35</xdr:row>
      <xdr:rowOff>318795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20824"/>
          <a:ext cx="698500" cy="8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114343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151330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102398</xdr:rowOff>
    </xdr:from>
    <xdr:to>
      <xdr:col>29</xdr:col>
      <xdr:colOff>177800</xdr:colOff>
      <xdr:row>37</xdr:row>
      <xdr:rowOff>32548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55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74475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2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106283</xdr:rowOff>
    </xdr:from>
    <xdr:to>
      <xdr:col>26</xdr:col>
      <xdr:colOff>101600</xdr:colOff>
      <xdr:row>37</xdr:row>
      <xdr:rowOff>36433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59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21210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45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34275</xdr:rowOff>
    </xdr:from>
    <xdr:to>
      <xdr:col>22</xdr:col>
      <xdr:colOff>165100</xdr:colOff>
      <xdr:row>36</xdr:row>
      <xdr:rowOff>135875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87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120652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7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267995</xdr:rowOff>
    </xdr:from>
    <xdr:to>
      <xdr:col>19</xdr:col>
      <xdr:colOff>38100</xdr:colOff>
      <xdr:row>36</xdr:row>
      <xdr:rowOff>26695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7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36872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4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259674</xdr:rowOff>
    </xdr:from>
    <xdr:to>
      <xdr:col>15</xdr:col>
      <xdr:colOff>101600</xdr:colOff>
      <xdr:row>36</xdr:row>
      <xdr:rowOff>18374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70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28551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63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142,510
137,464
177.76
58,291,820
54,478,619
3,646,032
29,822,867
37,970,378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42393</xdr:rowOff>
    </xdr:from>
    <xdr:to>
      <xdr:col>24</xdr:col>
      <xdr:colOff>62865</xdr:colOff>
      <xdr:row>39</xdr:row>
      <xdr:rowOff>38430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5893"/>
          <a:ext cx="1270" cy="1539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42257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38430</xdr:rowOff>
    </xdr:from>
    <xdr:to>
      <xdr:col>24</xdr:col>
      <xdr:colOff>152400</xdr:colOff>
      <xdr:row>39</xdr:row>
      <xdr:rowOff>38430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160520</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42393</xdr:rowOff>
    </xdr:from>
    <xdr:to>
      <xdr:col>24</xdr:col>
      <xdr:colOff>152400</xdr:colOff>
      <xdr:row>30</xdr:row>
      <xdr:rowOff>42393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70053</xdr:rowOff>
    </xdr:from>
    <xdr:to>
      <xdr:col>24</xdr:col>
      <xdr:colOff>63500</xdr:colOff>
      <xdr:row>35</xdr:row>
      <xdr:rowOff>95580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70803"/>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38866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60439</xdr:rowOff>
    </xdr:from>
    <xdr:to>
      <xdr:col>24</xdr:col>
      <xdr:colOff>114300</xdr:colOff>
      <xdr:row>35</xdr:row>
      <xdr:rowOff>162039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95580</xdr:rowOff>
    </xdr:from>
    <xdr:to>
      <xdr:col>19</xdr:col>
      <xdr:colOff>177800</xdr:colOff>
      <xdr:row>35</xdr:row>
      <xdr:rowOff>126251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96330"/>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61049</xdr:rowOff>
    </xdr:from>
    <xdr:to>
      <xdr:col>20</xdr:col>
      <xdr:colOff>38100</xdr:colOff>
      <xdr:row>35</xdr:row>
      <xdr:rowOff>162649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153776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126251</xdr:rowOff>
    </xdr:from>
    <xdr:to>
      <xdr:col>15</xdr:col>
      <xdr:colOff>50800</xdr:colOff>
      <xdr:row>37</xdr:row>
      <xdr:rowOff>111011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27001"/>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171005</xdr:rowOff>
    </xdr:from>
    <xdr:to>
      <xdr:col>15</xdr:col>
      <xdr:colOff>101600</xdr:colOff>
      <xdr:row>36</xdr:row>
      <xdr:rowOff>101155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92282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111011</xdr:rowOff>
    </xdr:from>
    <xdr:to>
      <xdr:col>10</xdr:col>
      <xdr:colOff>114300</xdr:colOff>
      <xdr:row>38</xdr:row>
      <xdr:rowOff>81750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54661"/>
          <a:ext cx="889000" cy="1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82309</xdr:rowOff>
    </xdr:from>
    <xdr:to>
      <xdr:col>10</xdr:col>
      <xdr:colOff>165100</xdr:colOff>
      <xdr:row>38</xdr:row>
      <xdr:rowOff>12458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106464</xdr:rowOff>
    </xdr:from>
    <xdr:to>
      <xdr:col>6</xdr:col>
      <xdr:colOff>38100</xdr:colOff>
      <xdr:row>38</xdr:row>
      <xdr:rowOff>36614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53141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19253</xdr:rowOff>
    </xdr:from>
    <xdr:to>
      <xdr:col>24</xdr:col>
      <xdr:colOff>114300</xdr:colOff>
      <xdr:row>35</xdr:row>
      <xdr:rowOff>120853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2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42130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7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44780</xdr:rowOff>
    </xdr:from>
    <xdr:to>
      <xdr:col>20</xdr:col>
      <xdr:colOff>38100</xdr:colOff>
      <xdr:row>35</xdr:row>
      <xdr:rowOff>146380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162907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75451</xdr:rowOff>
    </xdr:from>
    <xdr:to>
      <xdr:col>15</xdr:col>
      <xdr:colOff>101600</xdr:colOff>
      <xdr:row>36</xdr:row>
      <xdr:rowOff>5601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7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22128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5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60211</xdr:rowOff>
    </xdr:from>
    <xdr:to>
      <xdr:col>10</xdr:col>
      <xdr:colOff>165100</xdr:colOff>
      <xdr:row>37</xdr:row>
      <xdr:rowOff>161810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38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6888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7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30950</xdr:rowOff>
    </xdr:from>
    <xdr:to>
      <xdr:col>6</xdr:col>
      <xdr:colOff>38100</xdr:colOff>
      <xdr:row>38</xdr:row>
      <xdr:rowOff>132550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123677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152988</xdr:rowOff>
    </xdr:from>
    <xdr:to>
      <xdr:col>24</xdr:col>
      <xdr:colOff>62865</xdr:colOff>
      <xdr:row>58</xdr:row>
      <xdr:rowOff>39830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25488"/>
          <a:ext cx="127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43657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39830</xdr:rowOff>
    </xdr:from>
    <xdr:to>
      <xdr:col>24</xdr:col>
      <xdr:colOff>152400</xdr:colOff>
      <xdr:row>58</xdr:row>
      <xdr:rowOff>39830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3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99665</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0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152988</xdr:rowOff>
    </xdr:from>
    <xdr:to>
      <xdr:col>24</xdr:col>
      <xdr:colOff>152400</xdr:colOff>
      <xdr:row>50</xdr:row>
      <xdr:rowOff>152988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2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21428</xdr:rowOff>
    </xdr:from>
    <xdr:to>
      <xdr:col>24</xdr:col>
      <xdr:colOff>63500</xdr:colOff>
      <xdr:row>57</xdr:row>
      <xdr:rowOff>88294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94078"/>
          <a:ext cx="8382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19537</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77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168110</xdr:rowOff>
    </xdr:from>
    <xdr:to>
      <xdr:col>24</xdr:col>
      <xdr:colOff>114300</xdr:colOff>
      <xdr:row>55</xdr:row>
      <xdr:rowOff>98260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88294</xdr:rowOff>
    </xdr:from>
    <xdr:to>
      <xdr:col>19</xdr:col>
      <xdr:colOff>177800</xdr:colOff>
      <xdr:row>58</xdr:row>
      <xdr:rowOff>23285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60944"/>
          <a:ext cx="889000" cy="10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96244</xdr:rowOff>
    </xdr:from>
    <xdr:to>
      <xdr:col>20</xdr:col>
      <xdr:colOff>38100</xdr:colOff>
      <xdr:row>56</xdr:row>
      <xdr:rowOff>26394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2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42921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0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23285</xdr:rowOff>
    </xdr:from>
    <xdr:to>
      <xdr:col>15</xdr:col>
      <xdr:colOff>50800</xdr:colOff>
      <xdr:row>58</xdr:row>
      <xdr:rowOff>111582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67385"/>
          <a:ext cx="889000" cy="8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58268</xdr:rowOff>
    </xdr:from>
    <xdr:to>
      <xdr:col>15</xdr:col>
      <xdr:colOff>101600</xdr:colOff>
      <xdr:row>56</xdr:row>
      <xdr:rowOff>159868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5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4945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3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111582</xdr:rowOff>
    </xdr:from>
    <xdr:to>
      <xdr:col>10</xdr:col>
      <xdr:colOff>114300</xdr:colOff>
      <xdr:row>58</xdr:row>
      <xdr:rowOff>126441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55682"/>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58896</xdr:rowOff>
    </xdr:from>
    <xdr:to>
      <xdr:col>10</xdr:col>
      <xdr:colOff>165100</xdr:colOff>
      <xdr:row>56</xdr:row>
      <xdr:rowOff>160496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5573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143021</xdr:rowOff>
    </xdr:from>
    <xdr:to>
      <xdr:col>6</xdr:col>
      <xdr:colOff>38100</xdr:colOff>
      <xdr:row>57</xdr:row>
      <xdr:rowOff>73171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4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89698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142078</xdr:rowOff>
    </xdr:from>
    <xdr:to>
      <xdr:col>24</xdr:col>
      <xdr:colOff>114300</xdr:colOff>
      <xdr:row>57</xdr:row>
      <xdr:rowOff>72228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4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120505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2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37494</xdr:rowOff>
    </xdr:from>
    <xdr:to>
      <xdr:col>20</xdr:col>
      <xdr:colOff>38100</xdr:colOff>
      <xdr:row>57</xdr:row>
      <xdr:rowOff>139094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1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130221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0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143935</xdr:rowOff>
    </xdr:from>
    <xdr:to>
      <xdr:col>15</xdr:col>
      <xdr:colOff>101600</xdr:colOff>
      <xdr:row>58</xdr:row>
      <xdr:rowOff>74085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65212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60782</xdr:rowOff>
    </xdr:from>
    <xdr:to>
      <xdr:col>10</xdr:col>
      <xdr:colOff>165100</xdr:colOff>
      <xdr:row>58</xdr:row>
      <xdr:rowOff>162382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153509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9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75641</xdr:rowOff>
    </xdr:from>
    <xdr:to>
      <xdr:col>6</xdr:col>
      <xdr:colOff>38100</xdr:colOff>
      <xdr:row>59</xdr:row>
      <xdr:rowOff>5791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168368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1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153036</xdr:rowOff>
    </xdr:from>
    <xdr:to>
      <xdr:col>24</xdr:col>
      <xdr:colOff>63500</xdr:colOff>
      <xdr:row>77</xdr:row>
      <xdr:rowOff>4190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183236"/>
          <a:ext cx="838200" cy="2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101617</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78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153036</xdr:rowOff>
    </xdr:from>
    <xdr:to>
      <xdr:col>19</xdr:col>
      <xdr:colOff>177800</xdr:colOff>
      <xdr:row>77</xdr:row>
      <xdr:rowOff>63500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183236"/>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34053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72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54863</xdr:rowOff>
    </xdr:from>
    <xdr:to>
      <xdr:col>15</xdr:col>
      <xdr:colOff>50800</xdr:colOff>
      <xdr:row>77</xdr:row>
      <xdr:rowOff>63500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256513"/>
          <a:ext cx="889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95394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78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40005</xdr:rowOff>
    </xdr:from>
    <xdr:to>
      <xdr:col>10</xdr:col>
      <xdr:colOff>114300</xdr:colOff>
      <xdr:row>77</xdr:row>
      <xdr:rowOff>54863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241655"/>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103141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7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86377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77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124840</xdr:rowOff>
    </xdr:from>
    <xdr:to>
      <xdr:col>24</xdr:col>
      <xdr:colOff>114300</xdr:colOff>
      <xdr:row>77</xdr:row>
      <xdr:rowOff>54990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1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103267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13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102236</xdr:rowOff>
    </xdr:from>
    <xdr:to>
      <xdr:col>20</xdr:col>
      <xdr:colOff>38100</xdr:colOff>
      <xdr:row>77</xdr:row>
      <xdr:rowOff>32386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1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23513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22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12700</xdr:rowOff>
    </xdr:from>
    <xdr:to>
      <xdr:col>15</xdr:col>
      <xdr:colOff>101600</xdr:colOff>
      <xdr:row>77</xdr:row>
      <xdr:rowOff>114300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105427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30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4063</xdr:rowOff>
    </xdr:from>
    <xdr:to>
      <xdr:col>10</xdr:col>
      <xdr:colOff>165100</xdr:colOff>
      <xdr:row>77</xdr:row>
      <xdr:rowOff>105663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0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96790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160655</xdr:rowOff>
    </xdr:from>
    <xdr:to>
      <xdr:col>6</xdr:col>
      <xdr:colOff>38100</xdr:colOff>
      <xdr:row>77</xdr:row>
      <xdr:rowOff>90805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81932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28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46431</xdr:rowOff>
    </xdr:from>
    <xdr:to>
      <xdr:col>24</xdr:col>
      <xdr:colOff>62865</xdr:colOff>
      <xdr:row>98</xdr:row>
      <xdr:rowOff>111277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76931"/>
          <a:ext cx="1270" cy="143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115104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111277</xdr:rowOff>
    </xdr:from>
    <xdr:to>
      <xdr:col>24</xdr:col>
      <xdr:colOff>152400</xdr:colOff>
      <xdr:row>98</xdr:row>
      <xdr:rowOff>111277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1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164558</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46431</xdr:rowOff>
    </xdr:from>
    <xdr:to>
      <xdr:col>24</xdr:col>
      <xdr:colOff>152400</xdr:colOff>
      <xdr:row>90</xdr:row>
      <xdr:rowOff>46431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7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55842</xdr:rowOff>
    </xdr:from>
    <xdr:to>
      <xdr:col>24</xdr:col>
      <xdr:colOff>63500</xdr:colOff>
      <xdr:row>94</xdr:row>
      <xdr:rowOff>84989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657792"/>
          <a:ext cx="838200" cy="54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51134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674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72707</xdr:rowOff>
    </xdr:from>
    <xdr:to>
      <xdr:col>24</xdr:col>
      <xdr:colOff>114300</xdr:colOff>
      <xdr:row>95</xdr:row>
      <xdr:rowOff>2857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18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55842</xdr:rowOff>
    </xdr:from>
    <xdr:to>
      <xdr:col>19</xdr:col>
      <xdr:colOff>177800</xdr:colOff>
      <xdr:row>96</xdr:row>
      <xdr:rowOff>45631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657792"/>
          <a:ext cx="889000" cy="84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122580</xdr:rowOff>
    </xdr:from>
    <xdr:to>
      <xdr:col>20</xdr:col>
      <xdr:colOff>38100</xdr:colOff>
      <xdr:row>92</xdr:row>
      <xdr:rowOff>52730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57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43857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81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45631</xdr:rowOff>
    </xdr:from>
    <xdr:to>
      <xdr:col>15</xdr:col>
      <xdr:colOff>50800</xdr:colOff>
      <xdr:row>96</xdr:row>
      <xdr:rowOff>71616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04831"/>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163957</xdr:rowOff>
    </xdr:from>
    <xdr:to>
      <xdr:col>15</xdr:col>
      <xdr:colOff>101600</xdr:colOff>
      <xdr:row>97</xdr:row>
      <xdr:rowOff>94107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85234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71616</xdr:rowOff>
    </xdr:from>
    <xdr:to>
      <xdr:col>10</xdr:col>
      <xdr:colOff>114300</xdr:colOff>
      <xdr:row>97</xdr:row>
      <xdr:rowOff>124003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30816"/>
          <a:ext cx="889000" cy="22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138545</xdr:rowOff>
    </xdr:from>
    <xdr:to>
      <xdr:col>10</xdr:col>
      <xdr:colOff>165100</xdr:colOff>
      <xdr:row>98</xdr:row>
      <xdr:rowOff>68695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59822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1918</xdr:rowOff>
    </xdr:from>
    <xdr:to>
      <xdr:col>6</xdr:col>
      <xdr:colOff>38100</xdr:colOff>
      <xdr:row>99</xdr:row>
      <xdr:rowOff>103518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97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94645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706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34189</xdr:rowOff>
    </xdr:from>
    <xdr:to>
      <xdr:col>24</xdr:col>
      <xdr:colOff>114300</xdr:colOff>
      <xdr:row>94</xdr:row>
      <xdr:rowOff>135789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57066</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0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5042</xdr:rowOff>
    </xdr:from>
    <xdr:to>
      <xdr:col>20</xdr:col>
      <xdr:colOff>38100</xdr:colOff>
      <xdr:row>91</xdr:row>
      <xdr:rowOff>106642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60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123169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38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166281</xdr:rowOff>
    </xdr:from>
    <xdr:to>
      <xdr:col>15</xdr:col>
      <xdr:colOff>101600</xdr:colOff>
      <xdr:row>96</xdr:row>
      <xdr:rowOff>96431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5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112958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2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20816</xdr:rowOff>
    </xdr:from>
    <xdr:to>
      <xdr:col>10</xdr:col>
      <xdr:colOff>165100</xdr:colOff>
      <xdr:row>96</xdr:row>
      <xdr:rowOff>122416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8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138943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2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73203</xdr:rowOff>
    </xdr:from>
    <xdr:to>
      <xdr:col>6</xdr:col>
      <xdr:colOff>38100</xdr:colOff>
      <xdr:row>98</xdr:row>
      <xdr:rowOff>3353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19880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149251</xdr:rowOff>
    </xdr:from>
    <xdr:to>
      <xdr:col>55</xdr:col>
      <xdr:colOff>0</xdr:colOff>
      <xdr:row>38</xdr:row>
      <xdr:rowOff>10376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92901"/>
          <a:ext cx="8382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38616</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1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47496</xdr:rowOff>
    </xdr:from>
    <xdr:to>
      <xdr:col>50</xdr:col>
      <xdr:colOff>114300</xdr:colOff>
      <xdr:row>38</xdr:row>
      <xdr:rowOff>10376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048246"/>
          <a:ext cx="889000" cy="47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141848</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47496</xdr:rowOff>
    </xdr:from>
    <xdr:to>
      <xdr:col>45</xdr:col>
      <xdr:colOff>177800</xdr:colOff>
      <xdr:row>38</xdr:row>
      <xdr:rowOff>77004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048246"/>
          <a:ext cx="889000" cy="54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86303</xdr:rowOff>
    </xdr:from>
    <xdr:to>
      <xdr:col>46</xdr:col>
      <xdr:colOff>38100</xdr:colOff>
      <xdr:row>35</xdr:row>
      <xdr:rowOff>16453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32980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77004</xdr:rowOff>
    </xdr:from>
    <xdr:to>
      <xdr:col>41</xdr:col>
      <xdr:colOff>50800</xdr:colOff>
      <xdr:row>38</xdr:row>
      <xdr:rowOff>80895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92104"/>
          <a:ext cx="889000" cy="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74727</xdr:rowOff>
    </xdr:from>
    <xdr:to>
      <xdr:col>41</xdr:col>
      <xdr:colOff>101600</xdr:colOff>
      <xdr:row>38</xdr:row>
      <xdr:rowOff>4877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21404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87917</xdr:rowOff>
    </xdr:from>
    <xdr:to>
      <xdr:col>36</xdr:col>
      <xdr:colOff>165100</xdr:colOff>
      <xdr:row>38</xdr:row>
      <xdr:rowOff>18067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34594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98451</xdr:rowOff>
    </xdr:from>
    <xdr:to>
      <xdr:col>55</xdr:col>
      <xdr:colOff>50800</xdr:colOff>
      <xdr:row>38</xdr:row>
      <xdr:rowOff>28601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4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13378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5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131026</xdr:rowOff>
    </xdr:from>
    <xdr:to>
      <xdr:col>50</xdr:col>
      <xdr:colOff>165100</xdr:colOff>
      <xdr:row>38</xdr:row>
      <xdr:rowOff>61176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52303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6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168146</xdr:rowOff>
    </xdr:from>
    <xdr:to>
      <xdr:col>46</xdr:col>
      <xdr:colOff>38100</xdr:colOff>
      <xdr:row>35</xdr:row>
      <xdr:rowOff>98296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99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89423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609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26204</xdr:rowOff>
    </xdr:from>
    <xdr:to>
      <xdr:col>41</xdr:col>
      <xdr:colOff>101600</xdr:colOff>
      <xdr:row>38</xdr:row>
      <xdr:rowOff>127804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4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118931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3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30095</xdr:rowOff>
    </xdr:from>
    <xdr:to>
      <xdr:col>36</xdr:col>
      <xdr:colOff>165100</xdr:colOff>
      <xdr:row>38</xdr:row>
      <xdr:rowOff>131695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4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122822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93656</xdr:rowOff>
    </xdr:from>
    <xdr:to>
      <xdr:col>55</xdr:col>
      <xdr:colOff>0</xdr:colOff>
      <xdr:row>58</xdr:row>
      <xdr:rowOff>129851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037756"/>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145857</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04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73654</xdr:rowOff>
    </xdr:from>
    <xdr:to>
      <xdr:col>50</xdr:col>
      <xdr:colOff>114300</xdr:colOff>
      <xdr:row>58</xdr:row>
      <xdr:rowOff>129851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46304"/>
          <a:ext cx="889000" cy="22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69543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69444</xdr:rowOff>
    </xdr:from>
    <xdr:to>
      <xdr:col>45</xdr:col>
      <xdr:colOff>177800</xdr:colOff>
      <xdr:row>57</xdr:row>
      <xdr:rowOff>73654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42094"/>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157175</xdr:rowOff>
    </xdr:from>
    <xdr:to>
      <xdr:col>46</xdr:col>
      <xdr:colOff>38100</xdr:colOff>
      <xdr:row>55</xdr:row>
      <xdr:rowOff>87325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4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103852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1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150902</xdr:rowOff>
    </xdr:from>
    <xdr:to>
      <xdr:col>41</xdr:col>
      <xdr:colOff>50800</xdr:colOff>
      <xdr:row>57</xdr:row>
      <xdr:rowOff>69444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752102"/>
          <a:ext cx="889000" cy="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139516</xdr:rowOff>
    </xdr:from>
    <xdr:to>
      <xdr:col>41</xdr:col>
      <xdr:colOff>101600</xdr:colOff>
      <xdr:row>54</xdr:row>
      <xdr:rowOff>69666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22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86193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0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5042</xdr:rowOff>
    </xdr:from>
    <xdr:to>
      <xdr:col>36</xdr:col>
      <xdr:colOff>165100</xdr:colOff>
      <xdr:row>56</xdr:row>
      <xdr:rowOff>106642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123169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3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42856</xdr:rowOff>
    </xdr:from>
    <xdr:to>
      <xdr:col>55</xdr:col>
      <xdr:colOff>50800</xdr:colOff>
      <xdr:row>58</xdr:row>
      <xdr:rowOff>144456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8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21283</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6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79051</xdr:rowOff>
    </xdr:from>
    <xdr:to>
      <xdr:col>50</xdr:col>
      <xdr:colOff>165100</xdr:colOff>
      <xdr:row>59</xdr:row>
      <xdr:rowOff>9201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2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328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1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22854</xdr:rowOff>
    </xdr:from>
    <xdr:to>
      <xdr:col>46</xdr:col>
      <xdr:colOff>38100</xdr:colOff>
      <xdr:row>57</xdr:row>
      <xdr:rowOff>124454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115581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8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18644</xdr:rowOff>
    </xdr:from>
    <xdr:to>
      <xdr:col>41</xdr:col>
      <xdr:colOff>101600</xdr:colOff>
      <xdr:row>57</xdr:row>
      <xdr:rowOff>120244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9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111371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100102</xdr:rowOff>
    </xdr:from>
    <xdr:to>
      <xdr:col>36</xdr:col>
      <xdr:colOff>165100</xdr:colOff>
      <xdr:row>57</xdr:row>
      <xdr:rowOff>30252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21379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79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28220</xdr:rowOff>
    </xdr:from>
    <xdr:to>
      <xdr:col>55</xdr:col>
      <xdr:colOff>0</xdr:colOff>
      <xdr:row>79</xdr:row>
      <xdr:rowOff>41878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72770"/>
          <a:ext cx="838200" cy="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162983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9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38964</xdr:rowOff>
    </xdr:from>
    <xdr:to>
      <xdr:col>50</xdr:col>
      <xdr:colOff>114300</xdr:colOff>
      <xdr:row>79</xdr:row>
      <xdr:rowOff>41878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83514"/>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60419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25439</xdr:rowOff>
    </xdr:from>
    <xdr:to>
      <xdr:col>45</xdr:col>
      <xdr:colOff>177800</xdr:colOff>
      <xdr:row>79</xdr:row>
      <xdr:rowOff>38964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69989"/>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36074</xdr:rowOff>
    </xdr:from>
    <xdr:to>
      <xdr:col>46</xdr:col>
      <xdr:colOff>38100</xdr:colOff>
      <xdr:row>77</xdr:row>
      <xdr:rowOff>137674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154201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8826</xdr:rowOff>
    </xdr:from>
    <xdr:to>
      <xdr:col>41</xdr:col>
      <xdr:colOff>50800</xdr:colOff>
      <xdr:row>79</xdr:row>
      <xdr:rowOff>25439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53376"/>
          <a:ext cx="889000" cy="1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46323</xdr:rowOff>
    </xdr:from>
    <xdr:to>
      <xdr:col>41</xdr:col>
      <xdr:colOff>101600</xdr:colOff>
      <xdr:row>76</xdr:row>
      <xdr:rowOff>147923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164451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8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92520</xdr:rowOff>
    </xdr:from>
    <xdr:to>
      <xdr:col>36</xdr:col>
      <xdr:colOff>165100</xdr:colOff>
      <xdr:row>78</xdr:row>
      <xdr:rowOff>22670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39197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148870</xdr:rowOff>
    </xdr:from>
    <xdr:to>
      <xdr:col>55</xdr:col>
      <xdr:colOff>50800</xdr:colOff>
      <xdr:row>79</xdr:row>
      <xdr:rowOff>79020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63797</xdr:rowOff>
    </xdr:from>
    <xdr:ext cx="378565"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36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162528</xdr:rowOff>
    </xdr:from>
    <xdr:to>
      <xdr:col>50</xdr:col>
      <xdr:colOff>165100</xdr:colOff>
      <xdr:row>79</xdr:row>
      <xdr:rowOff>92678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83805</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50017" y="1362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159614</xdr:rowOff>
    </xdr:from>
    <xdr:to>
      <xdr:col>46</xdr:col>
      <xdr:colOff>38100</xdr:colOff>
      <xdr:row>79</xdr:row>
      <xdr:rowOff>89764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80891</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61017" y="13625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146089</xdr:rowOff>
    </xdr:from>
    <xdr:to>
      <xdr:col>41</xdr:col>
      <xdr:colOff>101600</xdr:colOff>
      <xdr:row>79</xdr:row>
      <xdr:rowOff>76239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67366</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72017" y="1361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129476</xdr:rowOff>
    </xdr:from>
    <xdr:to>
      <xdr:col>36</xdr:col>
      <xdr:colOff>165100</xdr:colOff>
      <xdr:row>79</xdr:row>
      <xdr:rowOff>59626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50753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9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144463</xdr:rowOff>
    </xdr:from>
    <xdr:to>
      <xdr:col>55</xdr:col>
      <xdr:colOff>0</xdr:colOff>
      <xdr:row>97</xdr:row>
      <xdr:rowOff>55384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603663"/>
          <a:ext cx="838200" cy="8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136941</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25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14827</xdr:rowOff>
    </xdr:from>
    <xdr:to>
      <xdr:col>50</xdr:col>
      <xdr:colOff>114300</xdr:colOff>
      <xdr:row>97</xdr:row>
      <xdr:rowOff>55384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474027"/>
          <a:ext cx="889000" cy="21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115625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14827</xdr:rowOff>
    </xdr:from>
    <xdr:to>
      <xdr:col>45</xdr:col>
      <xdr:colOff>177800</xdr:colOff>
      <xdr:row>96</xdr:row>
      <xdr:rowOff>134195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474027"/>
          <a:ext cx="889000" cy="11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24128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1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134195</xdr:rowOff>
    </xdr:from>
    <xdr:to>
      <xdr:col>41</xdr:col>
      <xdr:colOff>50800</xdr:colOff>
      <xdr:row>96</xdr:row>
      <xdr:rowOff>162027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593395"/>
          <a:ext cx="889000" cy="2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103528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2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22756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93663</xdr:rowOff>
    </xdr:from>
    <xdr:to>
      <xdr:col>55</xdr:col>
      <xdr:colOff>50800</xdr:colOff>
      <xdr:row>97</xdr:row>
      <xdr:rowOff>23813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5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72090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53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4584</xdr:rowOff>
    </xdr:from>
    <xdr:to>
      <xdr:col>50</xdr:col>
      <xdr:colOff>165100</xdr:colOff>
      <xdr:row>97</xdr:row>
      <xdr:rowOff>106184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3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97311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135477</xdr:rowOff>
    </xdr:from>
    <xdr:to>
      <xdr:col>46</xdr:col>
      <xdr:colOff>38100</xdr:colOff>
      <xdr:row>96</xdr:row>
      <xdr:rowOff>65627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56754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51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83395</xdr:rowOff>
    </xdr:from>
    <xdr:to>
      <xdr:col>41</xdr:col>
      <xdr:colOff>101600</xdr:colOff>
      <xdr:row>97</xdr:row>
      <xdr:rowOff>13545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4672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63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111227</xdr:rowOff>
    </xdr:from>
    <xdr:to>
      <xdr:col>36</xdr:col>
      <xdr:colOff>165100</xdr:colOff>
      <xdr:row>97</xdr:row>
      <xdr:rowOff>41377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5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32504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6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150673</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65773"/>
          <a:ext cx="8382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59275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2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100533</xdr:rowOff>
    </xdr:from>
    <xdr:to>
      <xdr:col>81</xdr:col>
      <xdr:colOff>50800</xdr:colOff>
      <xdr:row>38</xdr:row>
      <xdr:rowOff>150673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444183"/>
          <a:ext cx="889000" cy="2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31894</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2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100533</xdr:rowOff>
    </xdr:from>
    <xdr:to>
      <xdr:col>76</xdr:col>
      <xdr:colOff>114300</xdr:colOff>
      <xdr:row>38</xdr:row>
      <xdr:rowOff>28601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444183"/>
          <a:ext cx="889000" cy="9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30607</xdr:rowOff>
    </xdr:from>
    <xdr:to>
      <xdr:col>76</xdr:col>
      <xdr:colOff>165100</xdr:colOff>
      <xdr:row>38</xdr:row>
      <xdr:rowOff>132207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123334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3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28601</xdr:rowOff>
    </xdr:from>
    <xdr:to>
      <xdr:col>71</xdr:col>
      <xdr:colOff>177800</xdr:colOff>
      <xdr:row>39</xdr:row>
      <xdr:rowOff>38126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54370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1956</xdr:rowOff>
    </xdr:from>
    <xdr:to>
      <xdr:col>72</xdr:col>
      <xdr:colOff>38100</xdr:colOff>
      <xdr:row>36</xdr:row>
      <xdr:rowOff>103556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1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120083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59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66345</xdr:rowOff>
    </xdr:from>
    <xdr:to>
      <xdr:col>67</xdr:col>
      <xdr:colOff>101600</xdr:colOff>
      <xdr:row>38</xdr:row>
      <xdr:rowOff>167945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13022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99873</xdr:rowOff>
    </xdr:from>
    <xdr:to>
      <xdr:col>81</xdr:col>
      <xdr:colOff>101600</xdr:colOff>
      <xdr:row>39</xdr:row>
      <xdr:rowOff>30023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46550</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390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49733</xdr:rowOff>
    </xdr:from>
    <xdr:to>
      <xdr:col>76</xdr:col>
      <xdr:colOff>165100</xdr:colOff>
      <xdr:row>37</xdr:row>
      <xdr:rowOff>151333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3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167860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16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149251</xdr:rowOff>
    </xdr:from>
    <xdr:to>
      <xdr:col>72</xdr:col>
      <xdr:colOff>38100</xdr:colOff>
      <xdr:row>38</xdr:row>
      <xdr:rowOff>79401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70528</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58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158776</xdr:rowOff>
    </xdr:from>
    <xdr:to>
      <xdr:col>67</xdr:col>
      <xdr:colOff>101600</xdr:colOff>
      <xdr:row>39</xdr:row>
      <xdr:rowOff>88926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80053</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57333" y="6766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145815</xdr:rowOff>
    </xdr:from>
    <xdr:to>
      <xdr:col>85</xdr:col>
      <xdr:colOff>127000</xdr:colOff>
      <xdr:row>75</xdr:row>
      <xdr:rowOff>148234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004565"/>
          <a:ext cx="8382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135399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6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148234</xdr:rowOff>
    </xdr:from>
    <xdr:to>
      <xdr:col>81</xdr:col>
      <xdr:colOff>50800</xdr:colOff>
      <xdr:row>75</xdr:row>
      <xdr:rowOff>150064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06984"/>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60132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57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136023</xdr:rowOff>
    </xdr:from>
    <xdr:to>
      <xdr:col>76</xdr:col>
      <xdr:colOff>114300</xdr:colOff>
      <xdr:row>75</xdr:row>
      <xdr:rowOff>150064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994773"/>
          <a:ext cx="889000" cy="1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104005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6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124060</xdr:rowOff>
    </xdr:from>
    <xdr:to>
      <xdr:col>71</xdr:col>
      <xdr:colOff>177800</xdr:colOff>
      <xdr:row>75</xdr:row>
      <xdr:rowOff>136023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982810"/>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115187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6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135170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6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95015</xdr:rowOff>
    </xdr:from>
    <xdr:to>
      <xdr:col>85</xdr:col>
      <xdr:colOff>177800</xdr:colOff>
      <xdr:row>76</xdr:row>
      <xdr:rowOff>25164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537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73442</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97434</xdr:rowOff>
    </xdr:from>
    <xdr:to>
      <xdr:col>81</xdr:col>
      <xdr:colOff>101600</xdr:colOff>
      <xdr:row>76</xdr:row>
      <xdr:rowOff>27584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18711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04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99263</xdr:rowOff>
    </xdr:from>
    <xdr:to>
      <xdr:col>76</xdr:col>
      <xdr:colOff>165100</xdr:colOff>
      <xdr:row>76</xdr:row>
      <xdr:rowOff>29412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580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85223</xdr:rowOff>
    </xdr:from>
    <xdr:to>
      <xdr:col>72</xdr:col>
      <xdr:colOff>38100</xdr:colOff>
      <xdr:row>76</xdr:row>
      <xdr:rowOff>15373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6500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0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73260</xdr:rowOff>
    </xdr:from>
    <xdr:to>
      <xdr:col>67</xdr:col>
      <xdr:colOff>101600</xdr:colOff>
      <xdr:row>76</xdr:row>
      <xdr:rowOff>3411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320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165988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02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70568</xdr:rowOff>
    </xdr:from>
    <xdr:to>
      <xdr:col>85</xdr:col>
      <xdr:colOff>127000</xdr:colOff>
      <xdr:row>99</xdr:row>
      <xdr:rowOff>19286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72668"/>
          <a:ext cx="838200" cy="12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102328</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390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70568</xdr:rowOff>
    </xdr:from>
    <xdr:to>
      <xdr:col>81</xdr:col>
      <xdr:colOff>50800</xdr:colOff>
      <xdr:row>99</xdr:row>
      <xdr:rowOff>12694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72668"/>
          <a:ext cx="889000" cy="1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10222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2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12694</xdr:rowOff>
    </xdr:from>
    <xdr:to>
      <xdr:col>76</xdr:col>
      <xdr:colOff>114300</xdr:colOff>
      <xdr:row>99</xdr:row>
      <xdr:rowOff>18217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86244"/>
          <a:ext cx="8890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88348</xdr:rowOff>
    </xdr:from>
    <xdr:to>
      <xdr:col>76</xdr:col>
      <xdr:colOff>165100</xdr:colOff>
      <xdr:row>98</xdr:row>
      <xdr:rowOff>18498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35025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163551</xdr:rowOff>
    </xdr:from>
    <xdr:to>
      <xdr:col>71</xdr:col>
      <xdr:colOff>177800</xdr:colOff>
      <xdr:row>99</xdr:row>
      <xdr:rowOff>18217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65651"/>
          <a:ext cx="889000" cy="2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72689</xdr:rowOff>
    </xdr:from>
    <xdr:to>
      <xdr:col>72</xdr:col>
      <xdr:colOff>38100</xdr:colOff>
      <xdr:row>97</xdr:row>
      <xdr:rowOff>2839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19366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135973</xdr:rowOff>
    </xdr:from>
    <xdr:to>
      <xdr:col>67</xdr:col>
      <xdr:colOff>101600</xdr:colOff>
      <xdr:row>98</xdr:row>
      <xdr:rowOff>66123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82650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139936</xdr:rowOff>
    </xdr:from>
    <xdr:to>
      <xdr:col>85</xdr:col>
      <xdr:colOff>177800</xdr:colOff>
      <xdr:row>99</xdr:row>
      <xdr:rowOff>70086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4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54863</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5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19768</xdr:rowOff>
    </xdr:from>
    <xdr:to>
      <xdr:col>81</xdr:col>
      <xdr:colOff>101600</xdr:colOff>
      <xdr:row>98</xdr:row>
      <xdr:rowOff>121368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112495</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91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133344</xdr:rowOff>
    </xdr:from>
    <xdr:to>
      <xdr:col>76</xdr:col>
      <xdr:colOff>165100</xdr:colOff>
      <xdr:row>99</xdr:row>
      <xdr:rowOff>63494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54621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702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138867</xdr:rowOff>
    </xdr:from>
    <xdr:to>
      <xdr:col>72</xdr:col>
      <xdr:colOff>38100</xdr:colOff>
      <xdr:row>99</xdr:row>
      <xdr:rowOff>69017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4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60144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3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112751</xdr:rowOff>
    </xdr:from>
    <xdr:to>
      <xdr:col>67</xdr:col>
      <xdr:colOff>101600</xdr:colOff>
      <xdr:row>99</xdr:row>
      <xdr:rowOff>42901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34028</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0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132080</xdr:rowOff>
    </xdr:from>
    <xdr:to>
      <xdr:col>116</xdr:col>
      <xdr:colOff>63500</xdr:colOff>
      <xdr:row>35</xdr:row>
      <xdr:rowOff>151892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132830"/>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93870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6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151892</xdr:rowOff>
    </xdr:from>
    <xdr:to>
      <xdr:col>111</xdr:col>
      <xdr:colOff>177800</xdr:colOff>
      <xdr:row>36</xdr:row>
      <xdr:rowOff>96901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152642"/>
          <a:ext cx="889000" cy="1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81551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42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96901</xdr:rowOff>
    </xdr:from>
    <xdr:to>
      <xdr:col>107</xdr:col>
      <xdr:colOff>50800</xdr:colOff>
      <xdr:row>39</xdr:row>
      <xdr:rowOff>17018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269101"/>
          <a:ext cx="889000" cy="43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98569</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17018</xdr:rowOff>
    </xdr:from>
    <xdr:to>
      <xdr:col>102</xdr:col>
      <xdr:colOff>114300</xdr:colOff>
      <xdr:row>39</xdr:row>
      <xdr:rowOff>17272</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703568"/>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154068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16654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81280</xdr:rowOff>
    </xdr:from>
    <xdr:to>
      <xdr:col>116</xdr:col>
      <xdr:colOff>114300</xdr:colOff>
      <xdr:row>36</xdr:row>
      <xdr:rowOff>11430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104157</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593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101092</xdr:rowOff>
    </xdr:from>
    <xdr:to>
      <xdr:col>112</xdr:col>
      <xdr:colOff>38100</xdr:colOff>
      <xdr:row>36</xdr:row>
      <xdr:rowOff>31242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47769</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587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46101</xdr:rowOff>
    </xdr:from>
    <xdr:to>
      <xdr:col>107</xdr:col>
      <xdr:colOff>101600</xdr:colOff>
      <xdr:row>36</xdr:row>
      <xdr:rowOff>147701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2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164228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599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137668</xdr:rowOff>
    </xdr:from>
    <xdr:to>
      <xdr:col>102</xdr:col>
      <xdr:colOff>165100</xdr:colOff>
      <xdr:row>39</xdr:row>
      <xdr:rowOff>67818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58945</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137922</xdr:rowOff>
    </xdr:from>
    <xdr:to>
      <xdr:col>98</xdr:col>
      <xdr:colOff>38100</xdr:colOff>
      <xdr:row>39</xdr:row>
      <xdr:rowOff>68072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59199</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745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45654</xdr:rowOff>
    </xdr:from>
    <xdr:to>
      <xdr:col>116</xdr:col>
      <xdr:colOff>62864</xdr:colOff>
      <xdr:row>58</xdr:row>
      <xdr:rowOff>139426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9132504"/>
          <a:ext cx="1269"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143253</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73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139426</xdr:rowOff>
    </xdr:from>
    <xdr:to>
      <xdr:col>116</xdr:col>
      <xdr:colOff>152400</xdr:colOff>
      <xdr:row>58</xdr:row>
      <xdr:rowOff>139426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163781</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90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45654</xdr:rowOff>
    </xdr:from>
    <xdr:to>
      <xdr:col>116</xdr:col>
      <xdr:colOff>152400</xdr:colOff>
      <xdr:row>53</xdr:row>
      <xdr:rowOff>45654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913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45654</xdr:rowOff>
    </xdr:from>
    <xdr:to>
      <xdr:col>116</xdr:col>
      <xdr:colOff>63500</xdr:colOff>
      <xdr:row>53</xdr:row>
      <xdr:rowOff>62250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9132504"/>
          <a:ext cx="8382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9354</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82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30927</xdr:rowOff>
    </xdr:from>
    <xdr:to>
      <xdr:col>116</xdr:col>
      <xdr:colOff>114300</xdr:colOff>
      <xdr:row>57</xdr:row>
      <xdr:rowOff>132527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8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45151</xdr:rowOff>
    </xdr:from>
    <xdr:to>
      <xdr:col>111</xdr:col>
      <xdr:colOff>177800</xdr:colOff>
      <xdr:row>53</xdr:row>
      <xdr:rowOff>62250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132001"/>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29601</xdr:rowOff>
    </xdr:from>
    <xdr:to>
      <xdr:col>112</xdr:col>
      <xdr:colOff>38100</xdr:colOff>
      <xdr:row>57</xdr:row>
      <xdr:rowOff>131201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0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122328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89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136362</xdr:rowOff>
    </xdr:from>
    <xdr:to>
      <xdr:col>107</xdr:col>
      <xdr:colOff>50800</xdr:colOff>
      <xdr:row>53</xdr:row>
      <xdr:rowOff>45151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051762"/>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31567</xdr:rowOff>
    </xdr:from>
    <xdr:to>
      <xdr:col>107</xdr:col>
      <xdr:colOff>101600</xdr:colOff>
      <xdr:row>57</xdr:row>
      <xdr:rowOff>133167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0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124294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9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111354</xdr:rowOff>
    </xdr:from>
    <xdr:to>
      <xdr:col>102</xdr:col>
      <xdr:colOff>114300</xdr:colOff>
      <xdr:row>52</xdr:row>
      <xdr:rowOff>136362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026754"/>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44552</xdr:rowOff>
    </xdr:from>
    <xdr:to>
      <xdr:col>102</xdr:col>
      <xdr:colOff>165100</xdr:colOff>
      <xdr:row>57</xdr:row>
      <xdr:rowOff>146152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1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137279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90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6421</xdr:rowOff>
    </xdr:from>
    <xdr:to>
      <xdr:col>98</xdr:col>
      <xdr:colOff>38100</xdr:colOff>
      <xdr:row>57</xdr:row>
      <xdr:rowOff>108021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99148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8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166304</xdr:rowOff>
    </xdr:from>
    <xdr:to>
      <xdr:col>116</xdr:col>
      <xdr:colOff>114300</xdr:colOff>
      <xdr:row>53</xdr:row>
      <xdr:rowOff>96454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08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119331</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03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11450</xdr:rowOff>
    </xdr:from>
    <xdr:to>
      <xdr:col>112</xdr:col>
      <xdr:colOff>38100</xdr:colOff>
      <xdr:row>53</xdr:row>
      <xdr:rowOff>113050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09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129577</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88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165801</xdr:rowOff>
    </xdr:from>
    <xdr:to>
      <xdr:col>107</xdr:col>
      <xdr:colOff>101600</xdr:colOff>
      <xdr:row>53</xdr:row>
      <xdr:rowOff>95951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08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112478</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885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85562</xdr:rowOff>
    </xdr:from>
    <xdr:to>
      <xdr:col>102</xdr:col>
      <xdr:colOff>165100</xdr:colOff>
      <xdr:row>53</xdr:row>
      <xdr:rowOff>15712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0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32239</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877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60554</xdr:rowOff>
    </xdr:from>
    <xdr:to>
      <xdr:col>98</xdr:col>
      <xdr:colOff>38100</xdr:colOff>
      <xdr:row>52</xdr:row>
      <xdr:rowOff>162154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897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7231</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89111" y="875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96815</xdr:rowOff>
    </xdr:from>
    <xdr:to>
      <xdr:col>116</xdr:col>
      <xdr:colOff>62864</xdr:colOff>
      <xdr:row>79</xdr:row>
      <xdr:rowOff>3180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098315"/>
          <a:ext cx="1269" cy="1449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7007</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3180</xdr:rowOff>
    </xdr:from>
    <xdr:to>
      <xdr:col>116</xdr:col>
      <xdr:colOff>152400</xdr:colOff>
      <xdr:row>79</xdr:row>
      <xdr:rowOff>3180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4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43492</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8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96815</xdr:rowOff>
    </xdr:from>
    <xdr:to>
      <xdr:col>116</xdr:col>
      <xdr:colOff>152400</xdr:colOff>
      <xdr:row>70</xdr:row>
      <xdr:rowOff>96815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0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83510</xdr:rowOff>
    </xdr:from>
    <xdr:to>
      <xdr:col>116</xdr:col>
      <xdr:colOff>63500</xdr:colOff>
      <xdr:row>74</xdr:row>
      <xdr:rowOff>139151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2770810"/>
          <a:ext cx="838200" cy="5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55176</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57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32299</xdr:rowOff>
    </xdr:from>
    <xdr:to>
      <xdr:col>116</xdr:col>
      <xdr:colOff>114300</xdr:colOff>
      <xdr:row>74</xdr:row>
      <xdr:rowOff>133899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71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83510</xdr:rowOff>
    </xdr:from>
    <xdr:to>
      <xdr:col>111</xdr:col>
      <xdr:colOff>177800</xdr:colOff>
      <xdr:row>74</xdr:row>
      <xdr:rowOff>126258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770810"/>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63388</xdr:rowOff>
    </xdr:from>
    <xdr:to>
      <xdr:col>112</xdr:col>
      <xdr:colOff>38100</xdr:colOff>
      <xdr:row>74</xdr:row>
      <xdr:rowOff>164988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156115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4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9215</xdr:rowOff>
    </xdr:from>
    <xdr:to>
      <xdr:col>107</xdr:col>
      <xdr:colOff>50800</xdr:colOff>
      <xdr:row>74</xdr:row>
      <xdr:rowOff>126258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2010715"/>
          <a:ext cx="889000" cy="80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122641</xdr:rowOff>
    </xdr:from>
    <xdr:to>
      <xdr:col>107</xdr:col>
      <xdr:colOff>101600</xdr:colOff>
      <xdr:row>75</xdr:row>
      <xdr:rowOff>52791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43918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9215</xdr:rowOff>
    </xdr:from>
    <xdr:to>
      <xdr:col>102</xdr:col>
      <xdr:colOff>114300</xdr:colOff>
      <xdr:row>70</xdr:row>
      <xdr:rowOff>88265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010715"/>
          <a:ext cx="889000" cy="7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64577</xdr:rowOff>
    </xdr:from>
    <xdr:to>
      <xdr:col>102</xdr:col>
      <xdr:colOff>165100</xdr:colOff>
      <xdr:row>71</xdr:row>
      <xdr:rowOff>166177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157304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33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100833</xdr:rowOff>
    </xdr:from>
    <xdr:to>
      <xdr:col>98</xdr:col>
      <xdr:colOff>38100</xdr:colOff>
      <xdr:row>74</xdr:row>
      <xdr:rowOff>30983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22110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88351</xdr:rowOff>
    </xdr:from>
    <xdr:to>
      <xdr:col>116</xdr:col>
      <xdr:colOff>114300</xdr:colOff>
      <xdr:row>75</xdr:row>
      <xdr:rowOff>18501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77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66778</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75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32710</xdr:rowOff>
    </xdr:from>
    <xdr:to>
      <xdr:col>112</xdr:col>
      <xdr:colOff>38100</xdr:colOff>
      <xdr:row>74</xdr:row>
      <xdr:rowOff>134310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7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150837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49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75458</xdr:rowOff>
    </xdr:from>
    <xdr:to>
      <xdr:col>107</xdr:col>
      <xdr:colOff>101600</xdr:colOff>
      <xdr:row>75</xdr:row>
      <xdr:rowOff>5608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76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22135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53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129865</xdr:rowOff>
    </xdr:from>
    <xdr:to>
      <xdr:col>102</xdr:col>
      <xdr:colOff>165100</xdr:colOff>
      <xdr:row>70</xdr:row>
      <xdr:rowOff>60015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19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76542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173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37465</xdr:rowOff>
    </xdr:from>
    <xdr:to>
      <xdr:col>98</xdr:col>
      <xdr:colOff>38100</xdr:colOff>
      <xdr:row>70</xdr:row>
      <xdr:rowOff>139065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03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155592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181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・物件費は農村地域防災減災事業費の増（＋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153,109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千円）や地域経済応援事業費の皆増（＋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140,360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・扶助費は子育て世帯への臨時特別給費金の減（△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1,860,700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・普通建設事業については、民間保育所等施設整備費補助金の減（△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165,339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）もあるが、消防本部庁舎付帯施設工事費の増（＋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318,351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％の増となった。</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142,510
137,464
177.76
58,291,820
54,478,619
3,646,032
29,822,867
37,970,378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61867</xdr:rowOff>
    </xdr:from>
    <xdr:to>
      <xdr:col>24</xdr:col>
      <xdr:colOff>63500</xdr:colOff>
      <xdr:row>35</xdr:row>
      <xdr:rowOff>98878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62617"/>
          <a:ext cx="838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19793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9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98878</xdr:rowOff>
    </xdr:from>
    <xdr:to>
      <xdr:col>19</xdr:col>
      <xdr:colOff>177800</xdr:colOff>
      <xdr:row>35</xdr:row>
      <xdr:rowOff>169636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99628"/>
          <a:ext cx="889000" cy="7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147700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96701</xdr:rowOff>
    </xdr:from>
    <xdr:to>
      <xdr:col>15</xdr:col>
      <xdr:colOff>50800</xdr:colOff>
      <xdr:row>35</xdr:row>
      <xdr:rowOff>169636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97451"/>
          <a:ext cx="889000" cy="7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28501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96701</xdr:rowOff>
    </xdr:from>
    <xdr:to>
      <xdr:col>10</xdr:col>
      <xdr:colOff>114300</xdr:colOff>
      <xdr:row>35</xdr:row>
      <xdr:rowOff>152219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974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155320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160944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9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48078</xdr:rowOff>
    </xdr:from>
    <xdr:to>
      <xdr:col>20</xdr:col>
      <xdr:colOff>38100</xdr:colOff>
      <xdr:row>35</xdr:row>
      <xdr:rowOff>149678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4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140805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118836</xdr:rowOff>
    </xdr:from>
    <xdr:to>
      <xdr:col>15</xdr:col>
      <xdr:colOff>101600</xdr:colOff>
      <xdr:row>36</xdr:row>
      <xdr:rowOff>48986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40113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45901</xdr:rowOff>
    </xdr:from>
    <xdr:to>
      <xdr:col>10</xdr:col>
      <xdr:colOff>165100</xdr:colOff>
      <xdr:row>35</xdr:row>
      <xdr:rowOff>147501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138628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3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101419</xdr:rowOff>
    </xdr:from>
    <xdr:to>
      <xdr:col>6</xdr:col>
      <xdr:colOff>38100</xdr:colOff>
      <xdr:row>36</xdr:row>
      <xdr:rowOff>31569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0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22696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9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155207</xdr:rowOff>
    </xdr:from>
    <xdr:to>
      <xdr:col>24</xdr:col>
      <xdr:colOff>62865</xdr:colOff>
      <xdr:row>59</xdr:row>
      <xdr:rowOff>66472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242057"/>
          <a:ext cx="1270" cy="93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70299</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66472</xdr:rowOff>
    </xdr:from>
    <xdr:to>
      <xdr:col>24</xdr:col>
      <xdr:colOff>152400</xdr:colOff>
      <xdr:row>59</xdr:row>
      <xdr:rowOff>66472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8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101884</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0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155207</xdr:rowOff>
    </xdr:from>
    <xdr:to>
      <xdr:col>24</xdr:col>
      <xdr:colOff>152400</xdr:colOff>
      <xdr:row>53</xdr:row>
      <xdr:rowOff>155207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24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155181</xdr:rowOff>
    </xdr:from>
    <xdr:to>
      <xdr:col>24</xdr:col>
      <xdr:colOff>63500</xdr:colOff>
      <xdr:row>59</xdr:row>
      <xdr:rowOff>66472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099281"/>
          <a:ext cx="838200" cy="8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144416</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121539</xdr:rowOff>
    </xdr:from>
    <xdr:to>
      <xdr:col>24</xdr:col>
      <xdr:colOff>114300</xdr:colOff>
      <xdr:row>57</xdr:row>
      <xdr:rowOff>51689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124714</xdr:rowOff>
    </xdr:from>
    <xdr:to>
      <xdr:col>19</xdr:col>
      <xdr:colOff>177800</xdr:colOff>
      <xdr:row>58</xdr:row>
      <xdr:rowOff>155181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868664"/>
          <a:ext cx="889000" cy="123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99454</xdr:rowOff>
    </xdr:from>
    <xdr:to>
      <xdr:col>20</xdr:col>
      <xdr:colOff>38100</xdr:colOff>
      <xdr:row>57</xdr:row>
      <xdr:rowOff>29604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46131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124714</xdr:rowOff>
    </xdr:from>
    <xdr:to>
      <xdr:col>15</xdr:col>
      <xdr:colOff>50800</xdr:colOff>
      <xdr:row>59</xdr:row>
      <xdr:rowOff>66281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868664"/>
          <a:ext cx="889000" cy="13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139052</xdr:rowOff>
    </xdr:from>
    <xdr:to>
      <xdr:col>15</xdr:col>
      <xdr:colOff>101600</xdr:colOff>
      <xdr:row>50</xdr:row>
      <xdr:rowOff>69202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85729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66281</xdr:rowOff>
    </xdr:from>
    <xdr:to>
      <xdr:col>10</xdr:col>
      <xdr:colOff>114300</xdr:colOff>
      <xdr:row>59</xdr:row>
      <xdr:rowOff>119621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81831"/>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137655</xdr:rowOff>
    </xdr:from>
    <xdr:to>
      <xdr:col>10</xdr:col>
      <xdr:colOff>165100</xdr:colOff>
      <xdr:row>57</xdr:row>
      <xdr:rowOff>67805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84332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169634</xdr:rowOff>
    </xdr:from>
    <xdr:to>
      <xdr:col>6</xdr:col>
      <xdr:colOff>38100</xdr:colOff>
      <xdr:row>58</xdr:row>
      <xdr:rowOff>99784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116311</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15672</xdr:rowOff>
    </xdr:from>
    <xdr:to>
      <xdr:col>24</xdr:col>
      <xdr:colOff>114300</xdr:colOff>
      <xdr:row>59</xdr:row>
      <xdr:rowOff>117272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1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102049</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1004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104381</xdr:rowOff>
    </xdr:from>
    <xdr:to>
      <xdr:col>20</xdr:col>
      <xdr:colOff>38100</xdr:colOff>
      <xdr:row>59</xdr:row>
      <xdr:rowOff>34531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25658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14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73914</xdr:rowOff>
    </xdr:from>
    <xdr:to>
      <xdr:col>15</xdr:col>
      <xdr:colOff>101600</xdr:colOff>
      <xdr:row>52</xdr:row>
      <xdr:rowOff>4064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81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166641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91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15481</xdr:rowOff>
    </xdr:from>
    <xdr:to>
      <xdr:col>10</xdr:col>
      <xdr:colOff>165100</xdr:colOff>
      <xdr:row>59</xdr:row>
      <xdr:rowOff>117081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3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108208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2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68821</xdr:rowOff>
    </xdr:from>
    <xdr:to>
      <xdr:col>6</xdr:col>
      <xdr:colOff>38100</xdr:colOff>
      <xdr:row>59</xdr:row>
      <xdr:rowOff>170421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8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161548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166846</xdr:rowOff>
    </xdr:from>
    <xdr:to>
      <xdr:col>24</xdr:col>
      <xdr:colOff>63500</xdr:colOff>
      <xdr:row>75</xdr:row>
      <xdr:rowOff>76968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682696"/>
          <a:ext cx="838200" cy="25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91794</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607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166846</xdr:rowOff>
    </xdr:from>
    <xdr:to>
      <xdr:col>19</xdr:col>
      <xdr:colOff>177800</xdr:colOff>
      <xdr:row>76</xdr:row>
      <xdr:rowOff>138271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682696"/>
          <a:ext cx="8890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18851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36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138271</xdr:rowOff>
    </xdr:from>
    <xdr:to>
      <xdr:col>15</xdr:col>
      <xdr:colOff>50800</xdr:colOff>
      <xdr:row>77</xdr:row>
      <xdr:rowOff>7493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68471"/>
          <a:ext cx="889000" cy="4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19825</xdr:rowOff>
    </xdr:from>
    <xdr:to>
      <xdr:col>15</xdr:col>
      <xdr:colOff>101600</xdr:colOff>
      <xdr:row>76</xdr:row>
      <xdr:rowOff>121425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137951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82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7493</xdr:rowOff>
    </xdr:from>
    <xdr:to>
      <xdr:col>10</xdr:col>
      <xdr:colOff>114300</xdr:colOff>
      <xdr:row>77</xdr:row>
      <xdr:rowOff>119431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209143"/>
          <a:ext cx="889000" cy="1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115760</xdr:rowOff>
    </xdr:from>
    <xdr:to>
      <xdr:col>10</xdr:col>
      <xdr:colOff>165100</xdr:colOff>
      <xdr:row>77</xdr:row>
      <xdr:rowOff>45910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62437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2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97644</xdr:rowOff>
    </xdr:from>
    <xdr:to>
      <xdr:col>6</xdr:col>
      <xdr:colOff>38100</xdr:colOff>
      <xdr:row>78</xdr:row>
      <xdr:rowOff>27794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18921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26168</xdr:rowOff>
    </xdr:from>
    <xdr:to>
      <xdr:col>24</xdr:col>
      <xdr:colOff>114300</xdr:colOff>
      <xdr:row>75</xdr:row>
      <xdr:rowOff>127768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8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4595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86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116046</xdr:rowOff>
    </xdr:from>
    <xdr:to>
      <xdr:col>20</xdr:col>
      <xdr:colOff>38100</xdr:colOff>
      <xdr:row>74</xdr:row>
      <xdr:rowOff>46196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6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37323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72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87471</xdr:rowOff>
    </xdr:from>
    <xdr:to>
      <xdr:col>15</xdr:col>
      <xdr:colOff>101600</xdr:colOff>
      <xdr:row>77</xdr:row>
      <xdr:rowOff>17621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1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8748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1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128143</xdr:rowOff>
    </xdr:from>
    <xdr:to>
      <xdr:col>10</xdr:col>
      <xdr:colOff>165100</xdr:colOff>
      <xdr:row>77</xdr:row>
      <xdr:rowOff>58293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49420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25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15308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04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81886</xdr:rowOff>
    </xdr:from>
    <xdr:to>
      <xdr:col>24</xdr:col>
      <xdr:colOff>63500</xdr:colOff>
      <xdr:row>96</xdr:row>
      <xdr:rowOff>102484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41086"/>
          <a:ext cx="838200" cy="2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61028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77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102484</xdr:rowOff>
    </xdr:from>
    <xdr:to>
      <xdr:col>19</xdr:col>
      <xdr:colOff>177800</xdr:colOff>
      <xdr:row>98</xdr:row>
      <xdr:rowOff>32920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61684"/>
          <a:ext cx="889000" cy="27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150379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0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19707</xdr:rowOff>
    </xdr:from>
    <xdr:to>
      <xdr:col>15</xdr:col>
      <xdr:colOff>50800</xdr:colOff>
      <xdr:row>98</xdr:row>
      <xdr:rowOff>32920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21807"/>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10610</xdr:rowOff>
    </xdr:from>
    <xdr:to>
      <xdr:col>10</xdr:col>
      <xdr:colOff>114300</xdr:colOff>
      <xdr:row>98</xdr:row>
      <xdr:rowOff>19707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41260"/>
          <a:ext cx="889000" cy="18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34183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24285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31086</xdr:rowOff>
    </xdr:from>
    <xdr:to>
      <xdr:col>24</xdr:col>
      <xdr:colOff>114300</xdr:colOff>
      <xdr:row>96</xdr:row>
      <xdr:rowOff>132686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117463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0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51684</xdr:rowOff>
    </xdr:from>
    <xdr:to>
      <xdr:col>20</xdr:col>
      <xdr:colOff>38100</xdr:colOff>
      <xdr:row>96</xdr:row>
      <xdr:rowOff>153284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1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144411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0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153570</xdr:rowOff>
    </xdr:from>
    <xdr:to>
      <xdr:col>15</xdr:col>
      <xdr:colOff>101600</xdr:colOff>
      <xdr:row>98</xdr:row>
      <xdr:rowOff>83720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74847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7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140357</xdr:rowOff>
    </xdr:from>
    <xdr:to>
      <xdr:col>10</xdr:col>
      <xdr:colOff>165100</xdr:colOff>
      <xdr:row>98</xdr:row>
      <xdr:rowOff>70507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7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61634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131260</xdr:rowOff>
    </xdr:from>
    <xdr:to>
      <xdr:col>6</xdr:col>
      <xdr:colOff>38100</xdr:colOff>
      <xdr:row>97</xdr:row>
      <xdr:rowOff>61410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9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52537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8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117389</xdr:rowOff>
    </xdr:from>
    <xdr:to>
      <xdr:col>55</xdr:col>
      <xdr:colOff>0</xdr:colOff>
      <xdr:row>38</xdr:row>
      <xdr:rowOff>121778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32489"/>
          <a:ext cx="8382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92209</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6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88677</xdr:rowOff>
    </xdr:from>
    <xdr:to>
      <xdr:col>50</xdr:col>
      <xdr:colOff>114300</xdr:colOff>
      <xdr:row>38</xdr:row>
      <xdr:rowOff>117389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03777"/>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11711</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1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88677</xdr:rowOff>
    </xdr:from>
    <xdr:to>
      <xdr:col>45</xdr:col>
      <xdr:colOff>177800</xdr:colOff>
      <xdr:row>38</xdr:row>
      <xdr:rowOff>116566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03777"/>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8328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109159</xdr:rowOff>
    </xdr:from>
    <xdr:to>
      <xdr:col>41</xdr:col>
      <xdr:colOff>50800</xdr:colOff>
      <xdr:row>38</xdr:row>
      <xdr:rowOff>116566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24259"/>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161398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161856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70978</xdr:rowOff>
    </xdr:from>
    <xdr:to>
      <xdr:col>55</xdr:col>
      <xdr:colOff>50800</xdr:colOff>
      <xdr:row>39</xdr:row>
      <xdr:rowOff>1128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157355</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01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66589</xdr:rowOff>
    </xdr:from>
    <xdr:to>
      <xdr:col>50</xdr:col>
      <xdr:colOff>165100</xdr:colOff>
      <xdr:row>38</xdr:row>
      <xdr:rowOff>168189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159316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7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37877</xdr:rowOff>
    </xdr:from>
    <xdr:to>
      <xdr:col>46</xdr:col>
      <xdr:colOff>38100</xdr:colOff>
      <xdr:row>38</xdr:row>
      <xdr:rowOff>139477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130604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4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65766</xdr:rowOff>
    </xdr:from>
    <xdr:to>
      <xdr:col>41</xdr:col>
      <xdr:colOff>101600</xdr:colOff>
      <xdr:row>38</xdr:row>
      <xdr:rowOff>167366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158493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7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58359</xdr:rowOff>
    </xdr:from>
    <xdr:to>
      <xdr:col>36</xdr:col>
      <xdr:colOff>165100</xdr:colOff>
      <xdr:row>38</xdr:row>
      <xdr:rowOff>159959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7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151086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66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45791</xdr:rowOff>
    </xdr:from>
    <xdr:to>
      <xdr:col>55</xdr:col>
      <xdr:colOff>0</xdr:colOff>
      <xdr:row>57</xdr:row>
      <xdr:rowOff>110942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18441"/>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36430</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466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90094</xdr:rowOff>
    </xdr:from>
    <xdr:to>
      <xdr:col>50</xdr:col>
      <xdr:colOff>114300</xdr:colOff>
      <xdr:row>57</xdr:row>
      <xdr:rowOff>110942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62744"/>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143705</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40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159314</xdr:rowOff>
    </xdr:from>
    <xdr:to>
      <xdr:col>45</xdr:col>
      <xdr:colOff>177800</xdr:colOff>
      <xdr:row>57</xdr:row>
      <xdr:rowOff>90094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60514"/>
          <a:ext cx="889000" cy="10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20078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159314</xdr:rowOff>
    </xdr:from>
    <xdr:to>
      <xdr:col>41</xdr:col>
      <xdr:colOff>50800</xdr:colOff>
      <xdr:row>57</xdr:row>
      <xdr:rowOff>97089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60514"/>
          <a:ext cx="889000" cy="10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83400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36675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166441</xdr:rowOff>
    </xdr:from>
    <xdr:to>
      <xdr:col>55</xdr:col>
      <xdr:colOff>50800</xdr:colOff>
      <xdr:row>57</xdr:row>
      <xdr:rowOff>96591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144868</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4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60142</xdr:rowOff>
    </xdr:from>
    <xdr:to>
      <xdr:col>50</xdr:col>
      <xdr:colOff>165100</xdr:colOff>
      <xdr:row>57</xdr:row>
      <xdr:rowOff>161742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152869</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92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39294</xdr:rowOff>
    </xdr:from>
    <xdr:to>
      <xdr:col>46</xdr:col>
      <xdr:colOff>38100</xdr:colOff>
      <xdr:row>57</xdr:row>
      <xdr:rowOff>140894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132021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90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108514</xdr:rowOff>
    </xdr:from>
    <xdr:to>
      <xdr:col>41</xdr:col>
      <xdr:colOff>101600</xdr:colOff>
      <xdr:row>57</xdr:row>
      <xdr:rowOff>38664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29791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80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46289</xdr:rowOff>
    </xdr:from>
    <xdr:to>
      <xdr:col>36</xdr:col>
      <xdr:colOff>165100</xdr:colOff>
      <xdr:row>57</xdr:row>
      <xdr:rowOff>147889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1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139016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9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108763</xdr:rowOff>
    </xdr:from>
    <xdr:to>
      <xdr:col>55</xdr:col>
      <xdr:colOff>0</xdr:colOff>
      <xdr:row>73</xdr:row>
      <xdr:rowOff>99085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453163"/>
          <a:ext cx="838200" cy="1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96016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54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91618</xdr:rowOff>
    </xdr:from>
    <xdr:to>
      <xdr:col>50</xdr:col>
      <xdr:colOff>114300</xdr:colOff>
      <xdr:row>73</xdr:row>
      <xdr:rowOff>99085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436018"/>
          <a:ext cx="889000" cy="17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128745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170066</xdr:rowOff>
    </xdr:from>
    <xdr:to>
      <xdr:col>45</xdr:col>
      <xdr:colOff>177800</xdr:colOff>
      <xdr:row>72</xdr:row>
      <xdr:rowOff>91618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343016"/>
          <a:ext cx="889000" cy="9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49153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7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170066</xdr:rowOff>
    </xdr:from>
    <xdr:to>
      <xdr:col>41</xdr:col>
      <xdr:colOff>50800</xdr:colOff>
      <xdr:row>72</xdr:row>
      <xdr:rowOff>4826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343016"/>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19017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2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40048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57963</xdr:rowOff>
    </xdr:from>
    <xdr:to>
      <xdr:col>55</xdr:col>
      <xdr:colOff>50800</xdr:colOff>
      <xdr:row>72</xdr:row>
      <xdr:rowOff>159563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40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80840</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25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48285</xdr:rowOff>
    </xdr:from>
    <xdr:to>
      <xdr:col>50</xdr:col>
      <xdr:colOff>165100</xdr:colOff>
      <xdr:row>73</xdr:row>
      <xdr:rowOff>149885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5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166412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33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40818</xdr:rowOff>
    </xdr:from>
    <xdr:to>
      <xdr:col>46</xdr:col>
      <xdr:colOff>38100</xdr:colOff>
      <xdr:row>72</xdr:row>
      <xdr:rowOff>142418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38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158945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16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119266</xdr:rowOff>
    </xdr:from>
    <xdr:to>
      <xdr:col>41</xdr:col>
      <xdr:colOff>101600</xdr:colOff>
      <xdr:row>72</xdr:row>
      <xdr:rowOff>49416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29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65943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06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125476</xdr:rowOff>
    </xdr:from>
    <xdr:to>
      <xdr:col>36</xdr:col>
      <xdr:colOff>165100</xdr:colOff>
      <xdr:row>72</xdr:row>
      <xdr:rowOff>55626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29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72153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07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130080</xdr:rowOff>
    </xdr:from>
    <xdr:to>
      <xdr:col>55</xdr:col>
      <xdr:colOff>0</xdr:colOff>
      <xdr:row>97</xdr:row>
      <xdr:rowOff>131854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60730"/>
          <a:ext cx="8382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80070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539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107203</xdr:rowOff>
    </xdr:from>
    <xdr:to>
      <xdr:col>50</xdr:col>
      <xdr:colOff>114300</xdr:colOff>
      <xdr:row>97</xdr:row>
      <xdr:rowOff>130080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737853"/>
          <a:ext cx="889000" cy="2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7047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4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107203</xdr:rowOff>
    </xdr:from>
    <xdr:to>
      <xdr:col>45</xdr:col>
      <xdr:colOff>177800</xdr:colOff>
      <xdr:row>97</xdr:row>
      <xdr:rowOff>118632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3785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156728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8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104930</xdr:rowOff>
    </xdr:from>
    <xdr:to>
      <xdr:col>41</xdr:col>
      <xdr:colOff>50800</xdr:colOff>
      <xdr:row>97</xdr:row>
      <xdr:rowOff>118632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735580"/>
          <a:ext cx="889000" cy="1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105446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153116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7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81054</xdr:rowOff>
    </xdr:from>
    <xdr:to>
      <xdr:col>55</xdr:col>
      <xdr:colOff>50800</xdr:colOff>
      <xdr:row>98</xdr:row>
      <xdr:rowOff>11204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1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35620</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6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79280</xdr:rowOff>
    </xdr:from>
    <xdr:to>
      <xdr:col>50</xdr:col>
      <xdr:colOff>165100</xdr:colOff>
      <xdr:row>98</xdr:row>
      <xdr:rowOff>9430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0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56403</xdr:rowOff>
    </xdr:from>
    <xdr:to>
      <xdr:col>46</xdr:col>
      <xdr:colOff>38100</xdr:colOff>
      <xdr:row>97</xdr:row>
      <xdr:rowOff>158003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8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3080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46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67832</xdr:rowOff>
    </xdr:from>
    <xdr:to>
      <xdr:col>41</xdr:col>
      <xdr:colOff>101600</xdr:colOff>
      <xdr:row>97</xdr:row>
      <xdr:rowOff>169432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9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160559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9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54130</xdr:rowOff>
    </xdr:from>
    <xdr:to>
      <xdr:col>36</xdr:col>
      <xdr:colOff>165100</xdr:colOff>
      <xdr:row>97</xdr:row>
      <xdr:rowOff>155730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8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807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46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145986</xdr:rowOff>
    </xdr:from>
    <xdr:to>
      <xdr:col>85</xdr:col>
      <xdr:colOff>126364</xdr:colOff>
      <xdr:row>38</xdr:row>
      <xdr:rowOff>148749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89486"/>
          <a:ext cx="1269" cy="1374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152576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148749</xdr:rowOff>
    </xdr:from>
    <xdr:to>
      <xdr:col>86</xdr:col>
      <xdr:colOff>25400</xdr:colOff>
      <xdr:row>38</xdr:row>
      <xdr:rowOff>148749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92663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145986</xdr:rowOff>
    </xdr:from>
    <xdr:to>
      <xdr:col>86</xdr:col>
      <xdr:colOff>25400</xdr:colOff>
      <xdr:row>30</xdr:row>
      <xdr:rowOff>145986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8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xdr:rowOff>
    </xdr:from>
    <xdr:to>
      <xdr:col>85</xdr:col>
      <xdr:colOff>127000</xdr:colOff>
      <xdr:row>38</xdr:row>
      <xdr:rowOff>12732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43714"/>
          <a:ext cx="838200" cy="18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77392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7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54515</xdr:rowOff>
    </xdr:from>
    <xdr:to>
      <xdr:col>85</xdr:col>
      <xdr:colOff>177800</xdr:colOff>
      <xdr:row>36</xdr:row>
      <xdr:rowOff>156115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87408</xdr:rowOff>
    </xdr:from>
    <xdr:to>
      <xdr:col>81</xdr:col>
      <xdr:colOff>50800</xdr:colOff>
      <xdr:row>38</xdr:row>
      <xdr:rowOff>12732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916708"/>
          <a:ext cx="889000" cy="61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53848</xdr:rowOff>
    </xdr:from>
    <xdr:to>
      <xdr:col>81</xdr:col>
      <xdr:colOff>101600</xdr:colOff>
      <xdr:row>36</xdr:row>
      <xdr:rowOff>155448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0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87408</xdr:rowOff>
    </xdr:from>
    <xdr:to>
      <xdr:col>76</xdr:col>
      <xdr:colOff>114300</xdr:colOff>
      <xdr:row>38</xdr:row>
      <xdr:rowOff>20924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916708"/>
          <a:ext cx="889000" cy="6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131763</xdr:rowOff>
    </xdr:from>
    <xdr:to>
      <xdr:col>76</xdr:col>
      <xdr:colOff>165100</xdr:colOff>
      <xdr:row>36</xdr:row>
      <xdr:rowOff>61913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53040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20924</xdr:rowOff>
    </xdr:from>
    <xdr:to>
      <xdr:col>71</xdr:col>
      <xdr:colOff>177800</xdr:colOff>
      <xdr:row>38</xdr:row>
      <xdr:rowOff>133509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36024"/>
          <a:ext cx="889000" cy="1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167386</xdr:rowOff>
    </xdr:from>
    <xdr:to>
      <xdr:col>72</xdr:col>
      <xdr:colOff>38100</xdr:colOff>
      <xdr:row>36</xdr:row>
      <xdr:rowOff>97536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114063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82709</xdr:rowOff>
    </xdr:from>
    <xdr:to>
      <xdr:col>67</xdr:col>
      <xdr:colOff>101600</xdr:colOff>
      <xdr:row>37</xdr:row>
      <xdr:rowOff>12859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5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29386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120714</xdr:rowOff>
    </xdr:from>
    <xdr:to>
      <xdr:col>85</xdr:col>
      <xdr:colOff>177800</xdr:colOff>
      <xdr:row>37</xdr:row>
      <xdr:rowOff>50864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99141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7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133382</xdr:rowOff>
    </xdr:from>
    <xdr:to>
      <xdr:col>81</xdr:col>
      <xdr:colOff>101600</xdr:colOff>
      <xdr:row>38</xdr:row>
      <xdr:rowOff>63532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7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54659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6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36608</xdr:rowOff>
    </xdr:from>
    <xdr:to>
      <xdr:col>76</xdr:col>
      <xdr:colOff>165100</xdr:colOff>
      <xdr:row>34</xdr:row>
      <xdr:rowOff>138208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86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154735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6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141573</xdr:rowOff>
    </xdr:from>
    <xdr:to>
      <xdr:col>72</xdr:col>
      <xdr:colOff>38100</xdr:colOff>
      <xdr:row>38</xdr:row>
      <xdr:rowOff>71723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62851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7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82709</xdr:rowOff>
    </xdr:from>
    <xdr:to>
      <xdr:col>67</xdr:col>
      <xdr:colOff>101600</xdr:colOff>
      <xdr:row>39</xdr:row>
      <xdr:rowOff>12859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9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3986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9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115958</xdr:rowOff>
    </xdr:from>
    <xdr:to>
      <xdr:col>85</xdr:col>
      <xdr:colOff>127000</xdr:colOff>
      <xdr:row>57</xdr:row>
      <xdr:rowOff>153204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88608"/>
          <a:ext cx="838200" cy="3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26378</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5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68001</xdr:rowOff>
    </xdr:from>
    <xdr:to>
      <xdr:col>81</xdr:col>
      <xdr:colOff>50800</xdr:colOff>
      <xdr:row>57</xdr:row>
      <xdr:rowOff>153204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40651"/>
          <a:ext cx="889000" cy="8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38157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6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68001</xdr:rowOff>
    </xdr:from>
    <xdr:to>
      <xdr:col>76</xdr:col>
      <xdr:colOff>114300</xdr:colOff>
      <xdr:row>57</xdr:row>
      <xdr:rowOff>164552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40651"/>
          <a:ext cx="889000" cy="9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90392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164552</xdr:rowOff>
    </xdr:from>
    <xdr:to>
      <xdr:col>71</xdr:col>
      <xdr:colOff>177800</xdr:colOff>
      <xdr:row>58</xdr:row>
      <xdr:rowOff>43100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37202"/>
          <a:ext cx="889000" cy="4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146448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101202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65158</xdr:rowOff>
    </xdr:from>
    <xdr:to>
      <xdr:col>85</xdr:col>
      <xdr:colOff>177800</xdr:colOff>
      <xdr:row>57</xdr:row>
      <xdr:rowOff>166758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3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151535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5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102404</xdr:rowOff>
    </xdr:from>
    <xdr:to>
      <xdr:col>81</xdr:col>
      <xdr:colOff>101600</xdr:colOff>
      <xdr:row>58</xdr:row>
      <xdr:rowOff>32554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23681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17201</xdr:rowOff>
    </xdr:from>
    <xdr:to>
      <xdr:col>76</xdr:col>
      <xdr:colOff>165100</xdr:colOff>
      <xdr:row>57</xdr:row>
      <xdr:rowOff>118801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8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109928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113752</xdr:rowOff>
    </xdr:from>
    <xdr:to>
      <xdr:col>72</xdr:col>
      <xdr:colOff>38100</xdr:colOff>
      <xdr:row>58</xdr:row>
      <xdr:rowOff>43902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8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35029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7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163750</xdr:rowOff>
    </xdr:from>
    <xdr:to>
      <xdr:col>67</xdr:col>
      <xdr:colOff>101600</xdr:colOff>
      <xdr:row>58</xdr:row>
      <xdr:rowOff>93900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3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85027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2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150673</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23773"/>
          <a:ext cx="8382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59275</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60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100533</xdr:rowOff>
    </xdr:from>
    <xdr:to>
      <xdr:col>81</xdr:col>
      <xdr:colOff>50800</xdr:colOff>
      <xdr:row>78</xdr:row>
      <xdr:rowOff>150673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302183"/>
          <a:ext cx="889000" cy="2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31894</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576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100533</xdr:rowOff>
    </xdr:from>
    <xdr:to>
      <xdr:col>76</xdr:col>
      <xdr:colOff>114300</xdr:colOff>
      <xdr:row>78</xdr:row>
      <xdr:rowOff>28600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302183"/>
          <a:ext cx="889000" cy="9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123334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49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28600</xdr:rowOff>
    </xdr:from>
    <xdr:to>
      <xdr:col>71</xdr:col>
      <xdr:colOff>177800</xdr:colOff>
      <xdr:row>79</xdr:row>
      <xdr:rowOff>38125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017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120083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8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13022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99873</xdr:rowOff>
    </xdr:from>
    <xdr:to>
      <xdr:col>81</xdr:col>
      <xdr:colOff>101600</xdr:colOff>
      <xdr:row>79</xdr:row>
      <xdr:rowOff>30023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46550</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248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49733</xdr:rowOff>
    </xdr:from>
    <xdr:to>
      <xdr:col>76</xdr:col>
      <xdr:colOff>165100</xdr:colOff>
      <xdr:row>77</xdr:row>
      <xdr:rowOff>151333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25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167860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02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149250</xdr:rowOff>
    </xdr:from>
    <xdr:to>
      <xdr:col>72</xdr:col>
      <xdr:colOff>38100</xdr:colOff>
      <xdr:row>78</xdr:row>
      <xdr:rowOff>79400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70527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4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158775</xdr:rowOff>
    </xdr:from>
    <xdr:to>
      <xdr:col>67</xdr:col>
      <xdr:colOff>101600</xdr:colOff>
      <xdr:row>79</xdr:row>
      <xdr:rowOff>88925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80052</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57333" y="136246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145796</xdr:rowOff>
    </xdr:from>
    <xdr:to>
      <xdr:col>85</xdr:col>
      <xdr:colOff>127000</xdr:colOff>
      <xdr:row>95</xdr:row>
      <xdr:rowOff>148234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33546"/>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135399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080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148234</xdr:rowOff>
    </xdr:from>
    <xdr:to>
      <xdr:col>81</xdr:col>
      <xdr:colOff>50800</xdr:colOff>
      <xdr:row>95</xdr:row>
      <xdr:rowOff>150064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35984"/>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60113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136023</xdr:rowOff>
    </xdr:from>
    <xdr:to>
      <xdr:col>76</xdr:col>
      <xdr:colOff>114300</xdr:colOff>
      <xdr:row>95</xdr:row>
      <xdr:rowOff>150064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423773"/>
          <a:ext cx="889000" cy="1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104004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124061</xdr:rowOff>
    </xdr:from>
    <xdr:to>
      <xdr:col>71</xdr:col>
      <xdr:colOff>177800</xdr:colOff>
      <xdr:row>95</xdr:row>
      <xdr:rowOff>136023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411811"/>
          <a:ext cx="8890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115073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134960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94996</xdr:rowOff>
    </xdr:from>
    <xdr:to>
      <xdr:col>85</xdr:col>
      <xdr:colOff>177800</xdr:colOff>
      <xdr:row>96</xdr:row>
      <xdr:rowOff>25146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73423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6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97434</xdr:rowOff>
    </xdr:from>
    <xdr:to>
      <xdr:col>81</xdr:col>
      <xdr:colOff>101600</xdr:colOff>
      <xdr:row>96</xdr:row>
      <xdr:rowOff>27584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18711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99264</xdr:rowOff>
    </xdr:from>
    <xdr:to>
      <xdr:col>76</xdr:col>
      <xdr:colOff>165100</xdr:colOff>
      <xdr:row>96</xdr:row>
      <xdr:rowOff>29414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8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20541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47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85223</xdr:rowOff>
    </xdr:from>
    <xdr:to>
      <xdr:col>72</xdr:col>
      <xdr:colOff>38100</xdr:colOff>
      <xdr:row>96</xdr:row>
      <xdr:rowOff>15373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6500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46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73261</xdr:rowOff>
    </xdr:from>
    <xdr:to>
      <xdr:col>67</xdr:col>
      <xdr:colOff>101600</xdr:colOff>
      <xdr:row>96</xdr:row>
      <xdr:rowOff>3411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165988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45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56723</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228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124160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38435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210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11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・総務費は前年比△</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％となっており、主に減債基金積立金の減によるものとなっている。</a:t>
          </a:r>
        </a:p>
        <a:p>
          <a:r>
            <a:rPr kumimoji="1" lang="ja-JP" altLang="en-US" sz="1300">
              <a:latin typeface="ＭＳ Ｐゴシック" panose="020B0600070205080204" pitchFamily="50" charset="-128"/>
              <a:ea typeface="ＭＳ Ｐゴシック" panose="020B0600070205080204" pitchFamily="50" charset="-128"/>
            </a:rPr>
            <a:t>・民生費は子育て世帯への臨時特別給付金の減や医療扶助費の減で、前年比△</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・衛生費は主に斎場再整備事業費の増により、前年比で＋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・消防費は消防本部庁舎付帯施設工事費の増により、＋</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a:t>
          </a:r>
          <a:r>
            <a:rPr kumimoji="1" lang="en-US" altLang="ja-JP" sz="1400">
              <a:latin typeface="ＭＳ ゴシック" pitchFamily="49" charset="-128"/>
              <a:ea typeface="ＭＳ ゴシック" pitchFamily="49" charset="-128"/>
            </a:rPr>
            <a:t>12.23%</a:t>
          </a:r>
          <a:r>
            <a:rPr kumimoji="1" lang="ja-JP" altLang="en-US" sz="1400">
              <a:latin typeface="ＭＳ ゴシック" pitchFamily="49" charset="-128"/>
              <a:ea typeface="ＭＳ ゴシック" pitchFamily="49" charset="-128"/>
            </a:rPr>
            <a:t>となり、令和３年度決算から</a:t>
          </a:r>
          <a:r>
            <a:rPr kumimoji="1" lang="en-US" altLang="ja-JP" sz="1400">
              <a:latin typeface="ＭＳ ゴシック" pitchFamily="49" charset="-128"/>
              <a:ea typeface="ＭＳ ゴシック" pitchFamily="49" charset="-128"/>
            </a:rPr>
            <a:t>2.26</a:t>
          </a:r>
          <a:r>
            <a:rPr kumimoji="1" lang="ja-JP" altLang="en-US" sz="1400">
              <a:latin typeface="ＭＳ ゴシック" pitchFamily="49" charset="-128"/>
              <a:ea typeface="ＭＳ ゴシック" pitchFamily="49" charset="-128"/>
            </a:rPr>
            <a:t>％増加した。主な要因は、地方税や増収、</a:t>
          </a:r>
          <a:r>
            <a:rPr kumimoji="1" lang="ja-JP" altLang="en-US" sz="1400">
              <a:solidFill>
                <a:sysClr val="windowText" lastClr="000000"/>
              </a:solidFill>
              <a:latin typeface="ＭＳ ゴシック" pitchFamily="49" charset="-128"/>
              <a:ea typeface="ＭＳ ゴシック" pitchFamily="49" charset="-128"/>
            </a:rPr>
            <a:t>普通交付税の追加交付、令和３年度に国県支出金で概算交付されたものの返還金が繰越金に編入されたこととによる増などによるもの。</a:t>
          </a:r>
        </a:p>
        <a:p>
          <a:r>
            <a:rPr kumimoji="1" lang="ja-JP" altLang="en-US" sz="1400">
              <a:latin typeface="ＭＳ ゴシック" pitchFamily="49" charset="-128"/>
              <a:ea typeface="ＭＳ ゴシック" pitchFamily="49" charset="-128"/>
            </a:rPr>
            <a:t>・財政調整基金残高の比率は、実質収支額のうち、</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億円を積み立てるなど、基金残高が増加したため、令和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年度決算に比べ</a:t>
          </a:r>
          <a:r>
            <a:rPr kumimoji="1" lang="en-US" altLang="ja-JP" sz="1400">
              <a:latin typeface="ＭＳ ゴシック" pitchFamily="49" charset="-128"/>
              <a:ea typeface="ＭＳ ゴシック" pitchFamily="49" charset="-128"/>
            </a:rPr>
            <a:t>4.63</a:t>
          </a:r>
          <a:r>
            <a:rPr kumimoji="1" lang="ja-JP" altLang="en-US" sz="1400">
              <a:latin typeface="ＭＳ ゴシック" pitchFamily="49" charset="-128"/>
              <a:ea typeface="ＭＳ ゴシック" pitchFamily="49" charset="-128"/>
            </a:rPr>
            <a:t>％増加した。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・赤字が発生している会計はないが、特別会計の歳入について一般会計からの繰入金に頼らざるを得ない状況が続いている。</a:t>
          </a: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a:t>
          </a:r>
          <a:r>
            <a:rPr kumimoji="1" lang="ja-JP" altLang="en-US" sz="1400">
              <a:solidFill>
                <a:schemeClr val="tx1"/>
              </a:solidFill>
              <a:latin typeface="ＭＳ ゴシック" pitchFamily="49" charset="-128"/>
              <a:ea typeface="ＭＳ ゴシック" pitchFamily="49" charset="-128"/>
            </a:rPr>
            <a:t>は一般会計がの標準財政規模比が</a:t>
          </a:r>
          <a:r>
            <a:rPr kumimoji="1" lang="en-US" altLang="ja-JP" sz="1400">
              <a:solidFill>
                <a:schemeClr val="tx1"/>
              </a:solidFill>
              <a:latin typeface="ＭＳ ゴシック" pitchFamily="49" charset="-128"/>
              <a:ea typeface="ＭＳ ゴシック" pitchFamily="49" charset="-128"/>
            </a:rPr>
            <a:t>12.22</a:t>
          </a:r>
          <a:r>
            <a:rPr kumimoji="1" lang="ja-JP" altLang="en-US" sz="1400">
              <a:solidFill>
                <a:schemeClr val="tx1"/>
              </a:solidFill>
              <a:latin typeface="ＭＳ ゴシック" pitchFamily="49" charset="-128"/>
              <a:ea typeface="ＭＳ ゴシック" pitchFamily="49" charset="-128"/>
            </a:rPr>
            <a:t>％と前年比</a:t>
          </a:r>
          <a:r>
            <a:rPr kumimoji="1" lang="en-US" altLang="ja-JP" sz="1400">
              <a:solidFill>
                <a:schemeClr val="tx1"/>
              </a:solidFill>
              <a:latin typeface="ＭＳ ゴシック" pitchFamily="49" charset="-128"/>
              <a:ea typeface="ＭＳ ゴシック" pitchFamily="49" charset="-128"/>
            </a:rPr>
            <a:t>+2.24</a:t>
          </a:r>
          <a:r>
            <a:rPr kumimoji="1" lang="ja-JP" altLang="en-US" sz="1400">
              <a:solidFill>
                <a:schemeClr val="tx1"/>
              </a:solidFill>
              <a:latin typeface="ＭＳ ゴシック" pitchFamily="49" charset="-128"/>
              <a:ea typeface="ＭＳ ゴシック" pitchFamily="49" charset="-128"/>
            </a:rPr>
            <a:t>％となっている。これは市税等の税収の増加や普通交付税の追加交付によるものになっている。</a:t>
          </a:r>
        </a:p>
        <a:p>
          <a:r>
            <a:rPr kumimoji="1" lang="ja-JP" altLang="en-US" sz="1400">
              <a:solidFill>
                <a:schemeClr val="tx1"/>
              </a:solidFill>
              <a:latin typeface="ＭＳ ゴシック" pitchFamily="49" charset="-128"/>
              <a:ea typeface="ＭＳ ゴシック" pitchFamily="49" charset="-128"/>
            </a:rPr>
            <a:t>・すべての会計において歳入の確保、歳出の見直しに引き続き取り組む必要がある。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Q40" workbookViewId="0">
      <selection activeCell="BY34" sqref="BY34:CM34"/>
    </sheetView>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58291820</v>
      </c>
      <c r="BO4" s="449"/>
      <c r="BP4" s="449"/>
      <c r="BQ4" s="449"/>
      <c r="BR4" s="449"/>
      <c r="BS4" s="449"/>
      <c r="BT4" s="449"/>
      <c r="BU4" s="450"/>
      <c r="BV4" s="448">
        <v>59924194</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12.2</v>
      </c>
      <c r="CU4" s="589"/>
      <c r="CV4" s="589"/>
      <c r="CW4" s="589"/>
      <c r="CX4" s="589"/>
      <c r="CY4" s="589"/>
      <c r="CZ4" s="589"/>
      <c r="DA4" s="590"/>
      <c r="DB4" s="588">
        <v>10</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54478619</v>
      </c>
      <c r="BO5" s="420"/>
      <c r="BP5" s="420"/>
      <c r="BQ5" s="420"/>
      <c r="BR5" s="420"/>
      <c r="BS5" s="420"/>
      <c r="BT5" s="420"/>
      <c r="BU5" s="421"/>
      <c r="BV5" s="419">
        <v>56530138</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88.2</v>
      </c>
      <c r="CU5" s="417"/>
      <c r="CV5" s="417"/>
      <c r="CW5" s="417"/>
      <c r="CX5" s="417"/>
      <c r="CY5" s="417"/>
      <c r="CZ5" s="417"/>
      <c r="DA5" s="418"/>
      <c r="DB5" s="416">
        <v>86.7</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3813201</v>
      </c>
      <c r="BO6" s="420"/>
      <c r="BP6" s="420"/>
      <c r="BQ6" s="420"/>
      <c r="BR6" s="420"/>
      <c r="BS6" s="420"/>
      <c r="BT6" s="420"/>
      <c r="BU6" s="421"/>
      <c r="BV6" s="419">
        <v>3394056</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90.2</v>
      </c>
      <c r="CU6" s="563"/>
      <c r="CV6" s="563"/>
      <c r="CW6" s="563"/>
      <c r="CX6" s="563"/>
      <c r="CY6" s="563"/>
      <c r="CZ6" s="563"/>
      <c r="DA6" s="564"/>
      <c r="DB6" s="562">
        <v>93.3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167169</v>
      </c>
      <c r="BO7" s="420"/>
      <c r="BP7" s="420"/>
      <c r="BQ7" s="420"/>
      <c r="BR7" s="420"/>
      <c r="BS7" s="420"/>
      <c r="BT7" s="420"/>
      <c r="BU7" s="421"/>
      <c r="BV7" s="419">
        <v>340524</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29822867</v>
      </c>
      <c r="CU7" s="420"/>
      <c r="CV7" s="420"/>
      <c r="CW7" s="420"/>
      <c r="CX7" s="420"/>
      <c r="CY7" s="420"/>
      <c r="CZ7" s="420"/>
      <c r="DA7" s="421"/>
      <c r="DB7" s="419">
        <v>30629529</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3646032</v>
      </c>
      <c r="BO8" s="420"/>
      <c r="BP8" s="420"/>
      <c r="BQ8" s="420"/>
      <c r="BR8" s="420"/>
      <c r="BS8" s="420"/>
      <c r="BT8" s="420"/>
      <c r="BU8" s="421"/>
      <c r="BV8" s="419">
        <v>3053532</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0.75</v>
      </c>
      <c r="CU8" s="523"/>
      <c r="CV8" s="523"/>
      <c r="CW8" s="523"/>
      <c r="CX8" s="523"/>
      <c r="CY8" s="523"/>
      <c r="CZ8" s="523"/>
      <c r="DA8" s="524"/>
      <c r="DB8" s="522">
        <v>0.76</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144746</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592500</v>
      </c>
      <c r="BO9" s="420"/>
      <c r="BP9" s="420"/>
      <c r="BQ9" s="420"/>
      <c r="BR9" s="420"/>
      <c r="BS9" s="420"/>
      <c r="BT9" s="420"/>
      <c r="BU9" s="421"/>
      <c r="BV9" s="419">
        <v>1440695</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11.8</v>
      </c>
      <c r="CU9" s="417"/>
      <c r="CV9" s="417"/>
      <c r="CW9" s="417"/>
      <c r="CX9" s="417"/>
      <c r="CY9" s="417"/>
      <c r="CZ9" s="417"/>
      <c r="DA9" s="418"/>
      <c r="DB9" s="416">
        <v>11.9</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149452</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95</v>
      </c>
      <c r="AV10" s="478"/>
      <c r="AW10" s="478"/>
      <c r="AX10" s="478"/>
      <c r="AY10" s="433" t="s">
        <v>122</v>
      </c>
      <c r="AZ10" s="434"/>
      <c r="BA10" s="434"/>
      <c r="BB10" s="434"/>
      <c r="BC10" s="434"/>
      <c r="BD10" s="434"/>
      <c r="BE10" s="434"/>
      <c r="BF10" s="434"/>
      <c r="BG10" s="434"/>
      <c r="BH10" s="434"/>
      <c r="BI10" s="434"/>
      <c r="BJ10" s="434"/>
      <c r="BK10" s="434"/>
      <c r="BL10" s="434"/>
      <c r="BM10" s="435"/>
      <c r="BN10" s="419">
        <v>387</v>
      </c>
      <c r="BO10" s="420"/>
      <c r="BP10" s="420"/>
      <c r="BQ10" s="420"/>
      <c r="BR10" s="420"/>
      <c r="BS10" s="420"/>
      <c r="BT10" s="420"/>
      <c r="BU10" s="421"/>
      <c r="BV10" s="419">
        <v>165334</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117</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142510</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95</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137464</v>
      </c>
      <c r="S13" s="507"/>
      <c r="T13" s="507"/>
      <c r="U13" s="507"/>
      <c r="V13" s="508"/>
      <c r="W13" s="509" t="s">
        <v>140</v>
      </c>
      <c r="X13" s="405"/>
      <c r="Y13" s="405"/>
      <c r="Z13" s="405"/>
      <c r="AA13" s="405"/>
      <c r="AB13" s="406"/>
      <c r="AC13" s="372">
        <v>1249</v>
      </c>
      <c r="AD13" s="373"/>
      <c r="AE13" s="373"/>
      <c r="AF13" s="373"/>
      <c r="AG13" s="374"/>
      <c r="AH13" s="372">
        <v>1292</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592887</v>
      </c>
      <c r="BO13" s="420"/>
      <c r="BP13" s="420"/>
      <c r="BQ13" s="420"/>
      <c r="BR13" s="420"/>
      <c r="BS13" s="420"/>
      <c r="BT13" s="420"/>
      <c r="BU13" s="421"/>
      <c r="BV13" s="419">
        <v>1606029</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4.7</v>
      </c>
      <c r="CU13" s="417"/>
      <c r="CV13" s="417"/>
      <c r="CW13" s="417"/>
      <c r="CX13" s="417"/>
      <c r="CY13" s="417"/>
      <c r="CZ13" s="417"/>
      <c r="DA13" s="418"/>
      <c r="DB13" s="416">
        <v>5.6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144055</v>
      </c>
      <c r="S14" s="507"/>
      <c r="T14" s="507"/>
      <c r="U14" s="507"/>
      <c r="V14" s="508"/>
      <c r="W14" s="510"/>
      <c r="X14" s="408"/>
      <c r="Y14" s="408"/>
      <c r="Z14" s="408"/>
      <c r="AA14" s="408"/>
      <c r="AB14" s="409"/>
      <c r="AC14" s="499">
        <v>1.8</v>
      </c>
      <c r="AD14" s="500"/>
      <c r="AE14" s="500"/>
      <c r="AF14" s="500"/>
      <c r="AG14" s="501"/>
      <c r="AH14" s="499">
        <v>1.8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129</v>
      </c>
      <c r="CU14" s="517"/>
      <c r="CV14" s="517"/>
      <c r="CW14" s="517"/>
      <c r="CX14" s="517"/>
      <c r="CY14" s="517"/>
      <c r="CZ14" s="517"/>
      <c r="DA14" s="518"/>
      <c r="DB14" s="516" t="s">
        <v>129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147</v>
      </c>
      <c r="N15" s="504"/>
      <c r="O15" s="504"/>
      <c r="P15" s="504"/>
      <c r="Q15" s="505"/>
      <c r="R15" s="506">
        <v>139303</v>
      </c>
      <c r="S15" s="507"/>
      <c r="T15" s="507"/>
      <c r="U15" s="507"/>
      <c r="V15" s="508"/>
      <c r="W15" s="509" t="s">
        <v>148</v>
      </c>
      <c r="X15" s="405"/>
      <c r="Y15" s="405"/>
      <c r="Z15" s="405"/>
      <c r="AA15" s="405"/>
      <c r="AB15" s="406"/>
      <c r="AC15" s="372">
        <v>24606</v>
      </c>
      <c r="AD15" s="373"/>
      <c r="AE15" s="373"/>
      <c r="AF15" s="373"/>
      <c r="AG15" s="374"/>
      <c r="AH15" s="372">
        <v>25931</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17918848</v>
      </c>
      <c r="BO15" s="449"/>
      <c r="BP15" s="449"/>
      <c r="BQ15" s="449"/>
      <c r="BR15" s="449"/>
      <c r="BS15" s="449"/>
      <c r="BT15" s="449"/>
      <c r="BU15" s="450"/>
      <c r="BV15" s="448">
        <v>17374745</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36.200000000000003</v>
      </c>
      <c r="AD16" s="500"/>
      <c r="AE16" s="500"/>
      <c r="AF16" s="500"/>
      <c r="AG16" s="501"/>
      <c r="AH16" s="499">
        <v>36.9</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24476028</v>
      </c>
      <c r="BO16" s="420"/>
      <c r="BP16" s="420"/>
      <c r="BQ16" s="420"/>
      <c r="BR16" s="420"/>
      <c r="BS16" s="420"/>
      <c r="BT16" s="420"/>
      <c r="BU16" s="421"/>
      <c r="BV16" s="419">
        <v>23796993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42150</v>
      </c>
      <c r="AD17" s="373"/>
      <c r="AE17" s="373"/>
      <c r="AF17" s="373"/>
      <c r="AG17" s="374"/>
      <c r="AH17" s="372">
        <v>42981</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22621598</v>
      </c>
      <c r="BO17" s="420"/>
      <c r="BP17" s="420"/>
      <c r="BQ17" s="420"/>
      <c r="BR17" s="420"/>
      <c r="BS17" s="420"/>
      <c r="BT17" s="420"/>
      <c r="BU17" s="421"/>
      <c r="BV17" s="419">
        <v>21925785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177.76</v>
      </c>
      <c r="M18" s="472"/>
      <c r="N18" s="472"/>
      <c r="O18" s="472"/>
      <c r="P18" s="472"/>
      <c r="Q18" s="472"/>
      <c r="R18" s="473"/>
      <c r="S18" s="473"/>
      <c r="T18" s="473"/>
      <c r="U18" s="473"/>
      <c r="V18" s="474"/>
      <c r="W18" s="490"/>
      <c r="X18" s="491"/>
      <c r="Y18" s="491"/>
      <c r="Z18" s="491"/>
      <c r="AA18" s="491"/>
      <c r="AB18" s="515"/>
      <c r="AC18" s="389">
        <v>62</v>
      </c>
      <c r="AD18" s="390"/>
      <c r="AE18" s="390"/>
      <c r="AF18" s="390"/>
      <c r="AG18" s="475"/>
      <c r="AH18" s="389">
        <v>61.2</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27252450</v>
      </c>
      <c r="BO18" s="420"/>
      <c r="BP18" s="420"/>
      <c r="BQ18" s="420"/>
      <c r="BR18" s="420"/>
      <c r="BS18" s="420"/>
      <c r="BT18" s="420"/>
      <c r="BU18" s="421"/>
      <c r="BV18" s="419">
        <v>27619353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814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36041579</v>
      </c>
      <c r="BO19" s="420"/>
      <c r="BP19" s="420"/>
      <c r="BQ19" s="420"/>
      <c r="BR19" s="420"/>
      <c r="BS19" s="420"/>
      <c r="BT19" s="420"/>
      <c r="BU19" s="421"/>
      <c r="BV19" s="419">
        <v>36053945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61617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37970378</v>
      </c>
      <c r="BO22" s="449"/>
      <c r="BP22" s="449"/>
      <c r="BQ22" s="449"/>
      <c r="BR22" s="449"/>
      <c r="BS22" s="449"/>
      <c r="BT22" s="449"/>
      <c r="BU22" s="450"/>
      <c r="BV22" s="448">
        <v>39636679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20516817</v>
      </c>
      <c r="BO23" s="420"/>
      <c r="BP23" s="420"/>
      <c r="BQ23" s="420"/>
      <c r="BR23" s="420"/>
      <c r="BS23" s="420"/>
      <c r="BT23" s="420"/>
      <c r="BU23" s="421"/>
      <c r="BV23" s="419">
        <v>21225155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10150</v>
      </c>
      <c r="R24" s="373"/>
      <c r="S24" s="373"/>
      <c r="T24" s="373"/>
      <c r="U24" s="373"/>
      <c r="V24" s="374"/>
      <c r="W24" s="462"/>
      <c r="X24" s="399"/>
      <c r="Y24" s="400"/>
      <c r="Z24" s="375" t="s">
        <v>173</v>
      </c>
      <c r="AA24" s="376"/>
      <c r="AB24" s="376"/>
      <c r="AC24" s="376"/>
      <c r="AD24" s="376"/>
      <c r="AE24" s="376"/>
      <c r="AF24" s="376"/>
      <c r="AG24" s="377"/>
      <c r="AH24" s="372">
        <v>973</v>
      </c>
      <c r="AI24" s="373"/>
      <c r="AJ24" s="373"/>
      <c r="AK24" s="373"/>
      <c r="AL24" s="374"/>
      <c r="AM24" s="372">
        <v>3077599</v>
      </c>
      <c r="AN24" s="373"/>
      <c r="AO24" s="373"/>
      <c r="AP24" s="373"/>
      <c r="AQ24" s="373"/>
      <c r="AR24" s="374"/>
      <c r="AS24" s="372">
        <v>3163</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17800576</v>
      </c>
      <c r="BO24" s="420"/>
      <c r="BP24" s="420"/>
      <c r="BQ24" s="420"/>
      <c r="BR24" s="420"/>
      <c r="BS24" s="420"/>
      <c r="BT24" s="420"/>
      <c r="BU24" s="421"/>
      <c r="BV24" s="419">
        <v>17990437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1</v>
      </c>
      <c r="M25" s="373"/>
      <c r="N25" s="373"/>
      <c r="O25" s="373"/>
      <c r="P25" s="374"/>
      <c r="Q25" s="372">
        <v>8360</v>
      </c>
      <c r="R25" s="373"/>
      <c r="S25" s="373"/>
      <c r="T25" s="373"/>
      <c r="U25" s="373"/>
      <c r="V25" s="374"/>
      <c r="W25" s="462"/>
      <c r="X25" s="399"/>
      <c r="Y25" s="400"/>
      <c r="Z25" s="375" t="s">
        <v>176</v>
      </c>
      <c r="AA25" s="376"/>
      <c r="AB25" s="376"/>
      <c r="AC25" s="376"/>
      <c r="AD25" s="376"/>
      <c r="AE25" s="376"/>
      <c r="AF25" s="376"/>
      <c r="AG25" s="377"/>
      <c r="AH25" s="372">
        <v>173</v>
      </c>
      <c r="AI25" s="373"/>
      <c r="AJ25" s="373"/>
      <c r="AK25" s="373"/>
      <c r="AL25" s="374"/>
      <c r="AM25" s="372">
        <v>540106</v>
      </c>
      <c r="AN25" s="373"/>
      <c r="AO25" s="373"/>
      <c r="AP25" s="373"/>
      <c r="AQ25" s="373"/>
      <c r="AR25" s="374"/>
      <c r="AS25" s="372">
        <v>3122</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68154789</v>
      </c>
      <c r="BO25" s="449"/>
      <c r="BP25" s="449"/>
      <c r="BQ25" s="449"/>
      <c r="BR25" s="449"/>
      <c r="BS25" s="449"/>
      <c r="BT25" s="449"/>
      <c r="BU25" s="450"/>
      <c r="BV25" s="448">
        <v>10512775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6770</v>
      </c>
      <c r="R26" s="373"/>
      <c r="S26" s="373"/>
      <c r="T26" s="373"/>
      <c r="U26" s="373"/>
      <c r="V26" s="374"/>
      <c r="W26" s="462"/>
      <c r="X26" s="399"/>
      <c r="Y26" s="400"/>
      <c r="Z26" s="375" t="s">
        <v>179</v>
      </c>
      <c r="AA26" s="430"/>
      <c r="AB26" s="430"/>
      <c r="AC26" s="430"/>
      <c r="AD26" s="430"/>
      <c r="AE26" s="430"/>
      <c r="AF26" s="430"/>
      <c r="AG26" s="431"/>
      <c r="AH26" s="372">
        <v>54</v>
      </c>
      <c r="AI26" s="373"/>
      <c r="AJ26" s="373"/>
      <c r="AK26" s="373"/>
      <c r="AL26" s="374"/>
      <c r="AM26" s="372">
        <v>182682</v>
      </c>
      <c r="AN26" s="373"/>
      <c r="AO26" s="373"/>
      <c r="AP26" s="373"/>
      <c r="AQ26" s="373"/>
      <c r="AR26" s="374"/>
      <c r="AS26" s="372">
        <v>3383</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129</v>
      </c>
      <c r="BO26" s="420"/>
      <c r="BP26" s="420"/>
      <c r="BQ26" s="420"/>
      <c r="BR26" s="420"/>
      <c r="BS26" s="420"/>
      <c r="BT26" s="420"/>
      <c r="BU26" s="421"/>
      <c r="BV26" s="419" t="s">
        <v>181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5870</v>
      </c>
      <c r="R27" s="373"/>
      <c r="S27" s="373"/>
      <c r="T27" s="373"/>
      <c r="U27" s="373"/>
      <c r="V27" s="374"/>
      <c r="W27" s="462"/>
      <c r="X27" s="399"/>
      <c r="Y27" s="400"/>
      <c r="Z27" s="375" t="s">
        <v>183</v>
      </c>
      <c r="AA27" s="376"/>
      <c r="AB27" s="376"/>
      <c r="AC27" s="376"/>
      <c r="AD27" s="376"/>
      <c r="AE27" s="376"/>
      <c r="AF27" s="376"/>
      <c r="AG27" s="377"/>
      <c r="AH27" s="372">
        <v>17</v>
      </c>
      <c r="AI27" s="373"/>
      <c r="AJ27" s="373"/>
      <c r="AK27" s="373"/>
      <c r="AL27" s="374"/>
      <c r="AM27" s="372">
        <v>64345</v>
      </c>
      <c r="AN27" s="373"/>
      <c r="AO27" s="373"/>
      <c r="AP27" s="373"/>
      <c r="AQ27" s="373"/>
      <c r="AR27" s="374"/>
      <c r="AS27" s="372">
        <v>3785</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129</v>
      </c>
      <c r="BO27" s="454"/>
      <c r="BP27" s="454"/>
      <c r="BQ27" s="454"/>
      <c r="BR27" s="454"/>
      <c r="BS27" s="454"/>
      <c r="BT27" s="454"/>
      <c r="BU27" s="455"/>
      <c r="BV27" s="453" t="s">
        <v>181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5370</v>
      </c>
      <c r="R28" s="373"/>
      <c r="S28" s="373"/>
      <c r="T28" s="373"/>
      <c r="U28" s="373"/>
      <c r="V28" s="374"/>
      <c r="W28" s="462"/>
      <c r="X28" s="399"/>
      <c r="Y28" s="400"/>
      <c r="Z28" s="375" t="s">
        <v>186</v>
      </c>
      <c r="AA28" s="376"/>
      <c r="AB28" s="376"/>
      <c r="AC28" s="376"/>
      <c r="AD28" s="376"/>
      <c r="AE28" s="376"/>
      <c r="AF28" s="376"/>
      <c r="AG28" s="377"/>
      <c r="AH28" s="372" t="s">
        <v>130</v>
      </c>
      <c r="AI28" s="373"/>
      <c r="AJ28" s="373"/>
      <c r="AK28" s="373"/>
      <c r="AL28" s="374"/>
      <c r="AM28" s="372" t="s">
        <v>138</v>
      </c>
      <c r="AN28" s="373"/>
      <c r="AO28" s="373"/>
      <c r="AP28" s="373"/>
      <c r="AQ28" s="373"/>
      <c r="AR28" s="374"/>
      <c r="AS28" s="372" t="s">
        <v>129</v>
      </c>
      <c r="AT28" s="373"/>
      <c r="AU28" s="373"/>
      <c r="AV28" s="373"/>
      <c r="AW28" s="373"/>
      <c r="AX28" s="432"/>
      <c r="AY28" s="436" t="s">
        <v>187</v>
      </c>
      <c r="AZ28" s="437"/>
      <c r="BA28" s="437"/>
      <c r="BB28" s="438"/>
      <c r="BC28" s="445" t="s">
        <v>49</v>
      </c>
      <c r="BD28" s="446"/>
      <c r="BE28" s="446"/>
      <c r="BF28" s="446"/>
      <c r="BG28" s="446"/>
      <c r="BH28" s="446"/>
      <c r="BI28" s="446"/>
      <c r="BJ28" s="446"/>
      <c r="BK28" s="446"/>
      <c r="BL28" s="446"/>
      <c r="BM28" s="447"/>
      <c r="BN28" s="448">
        <v>4378491</v>
      </c>
      <c r="BO28" s="449"/>
      <c r="BP28" s="449"/>
      <c r="BQ28" s="449"/>
      <c r="BR28" s="449"/>
      <c r="BS28" s="449"/>
      <c r="BT28" s="449"/>
      <c r="BU28" s="450"/>
      <c r="BV28" s="448">
        <v>3078104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188</v>
      </c>
      <c r="F29" s="376"/>
      <c r="G29" s="376"/>
      <c r="H29" s="376"/>
      <c r="I29" s="376"/>
      <c r="J29" s="376"/>
      <c r="K29" s="377"/>
      <c r="L29" s="372">
        <v>22</v>
      </c>
      <c r="M29" s="373"/>
      <c r="N29" s="373"/>
      <c r="O29" s="373"/>
      <c r="P29" s="374"/>
      <c r="Q29" s="372">
        <v>4980</v>
      </c>
      <c r="R29" s="373"/>
      <c r="S29" s="373"/>
      <c r="T29" s="373"/>
      <c r="U29" s="373"/>
      <c r="V29" s="374"/>
      <c r="W29" s="463"/>
      <c r="X29" s="464"/>
      <c r="Y29" s="465"/>
      <c r="Z29" s="375" t="s">
        <v>189</v>
      </c>
      <c r="AA29" s="376"/>
      <c r="AB29" s="376"/>
      <c r="AC29" s="376"/>
      <c r="AD29" s="376"/>
      <c r="AE29" s="376"/>
      <c r="AF29" s="376"/>
      <c r="AG29" s="377"/>
      <c r="AH29" s="372">
        <v>990</v>
      </c>
      <c r="AI29" s="373"/>
      <c r="AJ29" s="373"/>
      <c r="AK29" s="373"/>
      <c r="AL29" s="374"/>
      <c r="AM29" s="372">
        <v>3141944</v>
      </c>
      <c r="AN29" s="373"/>
      <c r="AO29" s="373"/>
      <c r="AP29" s="373"/>
      <c r="AQ29" s="373"/>
      <c r="AR29" s="374"/>
      <c r="AS29" s="372">
        <v>3174</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2123101</v>
      </c>
      <c r="BO29" s="420"/>
      <c r="BP29" s="420"/>
      <c r="BQ29" s="420"/>
      <c r="BR29" s="420"/>
      <c r="BS29" s="420"/>
      <c r="BT29" s="420"/>
      <c r="BU29" s="421"/>
      <c r="BV29" s="419">
        <v>1892932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99.2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9586241</v>
      </c>
      <c r="BO30" s="454"/>
      <c r="BP30" s="454"/>
      <c r="BQ30" s="454"/>
      <c r="BR30" s="454"/>
      <c r="BS30" s="454"/>
      <c r="BT30" s="454"/>
      <c r="BU30" s="455"/>
      <c r="BV30" s="453">
        <v>9756434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200</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204</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介護保険特別会計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太陽光発電事業特別会計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栃木県市町村総合事務組合(一般会計)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栃木県南地域地場産業振興センター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工業用水道事業会計</v>
      </c>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IF('各会計、関係団体の財政状況及び健全化判断比率'!B35="","",'各会計、関係団体の財政状況及び健全化判断比率'!B35)</f>
        <v>(仮称)あがた駅北産業団地開発事業特別会計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栃木県市町村総合事務組合(特別会計)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足利市民文化財団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栃木県後期高齢者医療広域連合(一般会計)</v>
      </c>
      <c r="BZ36" s="368"/>
      <c r="CA36" s="368"/>
      <c r="CB36" s="368"/>
      <c r="CC36" s="368"/>
      <c r="CD36" s="368"/>
      <c r="CE36" s="368"/>
      <c r="CF36" s="368"/>
      <c r="CG36" s="368"/>
      <c r="CH36" s="368"/>
      <c r="CI36" s="368"/>
      <c r="CJ36" s="368"/>
      <c r="CK36" s="368"/>
      <c r="CL36" s="368"/>
      <c r="CM36" s="368"/>
      <c r="CN36" s="181"/>
      <c r="CO36" s="367">
        <f t="shared" si="3"/>
        <v>16</v>
      </c>
      <c r="CP36" s="367"/>
      <c r="CQ36" s="368" t="str">
        <f>IF('各会計、関係団体の財政状況及び健全化判断比率'!BS9="","",'各会計、関係団体の財政状況及び健全化判断比率'!BS9)</f>
        <v>足利市土地開発公社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栃木県後期高齢者医療広域連合(後期高齢者特別会計)</v>
      </c>
      <c r="BZ37" s="368"/>
      <c r="CA37" s="368"/>
      <c r="CB37" s="368"/>
      <c r="CC37" s="368"/>
      <c r="CD37" s="368"/>
      <c r="CE37" s="368"/>
      <c r="CF37" s="368"/>
      <c r="CG37" s="368"/>
      <c r="CH37" s="368"/>
      <c r="CI37" s="368"/>
      <c r="CJ37" s="368"/>
      <c r="CK37" s="368"/>
      <c r="CL37" s="368"/>
      <c r="CM37" s="368"/>
      <c r="CN37" s="181"/>
      <c r="CO37" s="367">
        <f t="shared" si="3"/>
        <v>17</v>
      </c>
      <c r="CP37" s="367"/>
      <c r="CQ37" s="368" t="str">
        <f>IF('各会計、関係団体の財政状況及び健全化判断比率'!BS10="","",'各会計、関係団体の財政状況及び健全化判断比率'!BS10)</f>
        <v>足利市みどりと文化・スポーツ財団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18</v>
      </c>
      <c r="CP38" s="367"/>
      <c r="CQ38" s="368" t="str">
        <f>IF('各会計、関係団体の財政状況及び健全化判断比率'!BS11="","",'各会計、関係団体の財政状況及び健全化判断比率'!BS11)</f>
        <v>両毛地区勤労者福祉共済会</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LHD0ujyoudrLK40ROhX4X+TfGmqxjcTUKeZYaxI20y2wyj5kt+kbxGfdNJt+fj7Qth9moiBqQF9KjJHUE/caTQ==" saltValue="EdQLaUhMazq3KZUL/bgTh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B19" zoomScale="60" zoomScaleNormal="6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1" t="s">
        <v>566</v>
      </c>
      <c r="D34" s="1151"/>
      <c r="E34" s="1152"/>
      <c r="F34" s="32">
        <v>5.54</v>
      </c>
      <c r="G34" s="33">
        <v>4.63</v>
      </c>
      <c r="H34" s="33">
        <v>5.45</v>
      </c>
      <c r="I34" s="33">
        <v>9.9600000000000009</v>
      </c>
      <c r="J34" s="34">
        <v>12.22</v>
      </c>
      <c r="K34" s="22"/>
      <c r="L34" s="22"/>
      <c r="M34" s="22"/>
      <c r="N34" s="22"/>
      <c r="O34" s="22"/>
      <c r="P34" s="22"/>
    </row>
    <row r="35" spans="1:16" ht="39" customHeight="1" x14ac:dyDescent="0.2">
      <c r="A35" s="22"/>
      <c r="B35" s="35"/>
      <c r="C35" s="1145" t="s">
        <v>567</v>
      </c>
      <c r="D35" s="1146"/>
      <c r="E35" s="1147"/>
      <c r="F35" s="36">
        <v>10.55</v>
      </c>
      <c r="G35" s="37">
        <v>10.47</v>
      </c>
      <c r="H35" s="37">
        <v>10.57</v>
      </c>
      <c r="I35" s="37">
        <v>10.31</v>
      </c>
      <c r="J35" s="38">
        <v>10.01</v>
      </c>
      <c r="K35" s="22"/>
      <c r="L35" s="22"/>
      <c r="M35" s="22"/>
      <c r="N35" s="22"/>
      <c r="O35" s="22"/>
      <c r="P35" s="22"/>
    </row>
    <row r="36" spans="1:16" ht="39" customHeight="1" x14ac:dyDescent="0.2">
      <c r="A36" s="22"/>
      <c r="B36" s="35"/>
      <c r="C36" s="1145" t="s">
        <v>568</v>
      </c>
      <c r="D36" s="1146"/>
      <c r="E36" s="1147"/>
      <c r="F36" s="36" t="s">
        <v>517</v>
      </c>
      <c r="G36" s="37" t="s">
        <v>517</v>
      </c>
      <c r="H36" s="37">
        <v>2.8</v>
      </c>
      <c r="I36" s="37">
        <v>4.3600000000000003</v>
      </c>
      <c r="J36" s="38">
        <v>5.68</v>
      </c>
      <c r="K36" s="22"/>
      <c r="L36" s="22"/>
      <c r="M36" s="22"/>
      <c r="N36" s="22"/>
      <c r="O36" s="22"/>
      <c r="P36" s="22"/>
    </row>
    <row r="37" spans="1:16" ht="39" customHeight="1" x14ac:dyDescent="0.2">
      <c r="A37" s="22"/>
      <c r="B37" s="35"/>
      <c r="C37" s="1145" t="s">
        <v>569</v>
      </c>
      <c r="D37" s="1146"/>
      <c r="E37" s="1147"/>
      <c r="F37" s="36">
        <v>3.53</v>
      </c>
      <c r="G37" s="37">
        <v>3.7</v>
      </c>
      <c r="H37" s="37">
        <v>3.82</v>
      </c>
      <c r="I37" s="37">
        <v>3.88</v>
      </c>
      <c r="J37" s="38">
        <v>4.1100000000000003</v>
      </c>
      <c r="K37" s="22"/>
      <c r="L37" s="22"/>
      <c r="M37" s="22"/>
      <c r="N37" s="22"/>
      <c r="O37" s="22"/>
      <c r="P37" s="22"/>
    </row>
    <row r="38" spans="1:16" ht="39" customHeight="1" x14ac:dyDescent="0.2">
      <c r="A38" s="22"/>
      <c r="B38" s="35"/>
      <c r="C38" s="1145" t="s">
        <v>570</v>
      </c>
      <c r="D38" s="1146"/>
      <c r="E38" s="1147"/>
      <c r="F38" s="36">
        <v>1.04</v>
      </c>
      <c r="G38" s="37">
        <v>0.52</v>
      </c>
      <c r="H38" s="37">
        <v>0.61</v>
      </c>
      <c r="I38" s="37">
        <v>0.39</v>
      </c>
      <c r="J38" s="38">
        <v>1.05</v>
      </c>
      <c r="K38" s="22"/>
      <c r="L38" s="22"/>
      <c r="M38" s="22"/>
      <c r="N38" s="22"/>
      <c r="O38" s="22"/>
      <c r="P38" s="22"/>
    </row>
    <row r="39" spans="1:16" ht="39" customHeight="1" x14ac:dyDescent="0.2">
      <c r="A39" s="22"/>
      <c r="B39" s="35"/>
      <c r="C39" s="1145" t="s">
        <v>571</v>
      </c>
      <c r="D39" s="1146"/>
      <c r="E39" s="1147"/>
      <c r="F39" s="36">
        <v>0.03</v>
      </c>
      <c r="G39" s="37">
        <v>0.1</v>
      </c>
      <c r="H39" s="37">
        <v>0.03</v>
      </c>
      <c r="I39" s="37">
        <v>0.03</v>
      </c>
      <c r="J39" s="38">
        <v>0.04</v>
      </c>
      <c r="K39" s="22"/>
      <c r="L39" s="22"/>
      <c r="M39" s="22"/>
      <c r="N39" s="22"/>
      <c r="O39" s="22"/>
      <c r="P39" s="22"/>
    </row>
    <row r="40" spans="1:16" ht="39" customHeight="1" x14ac:dyDescent="0.2">
      <c r="A40" s="22"/>
      <c r="B40" s="35"/>
      <c r="C40" s="1145" t="s">
        <v>572</v>
      </c>
      <c r="D40" s="1146"/>
      <c r="E40" s="1147"/>
      <c r="F40" s="36">
        <v>0.55000000000000004</v>
      </c>
      <c r="G40" s="37">
        <v>0</v>
      </c>
      <c r="H40" s="37">
        <v>0.25</v>
      </c>
      <c r="I40" s="37">
        <v>0.22</v>
      </c>
      <c r="J40" s="38">
        <v>0.02</v>
      </c>
      <c r="K40" s="22"/>
      <c r="L40" s="22"/>
      <c r="M40" s="22"/>
      <c r="N40" s="22"/>
      <c r="O40" s="22"/>
      <c r="P40" s="22"/>
    </row>
    <row r="41" spans="1:16" ht="39" customHeight="1" x14ac:dyDescent="0.2">
      <c r="A41" s="22"/>
      <c r="B41" s="35"/>
      <c r="C41" s="1145" t="s">
        <v>573</v>
      </c>
      <c r="D41" s="1146"/>
      <c r="E41" s="1147"/>
      <c r="F41" s="36">
        <v>0.02</v>
      </c>
      <c r="G41" s="37">
        <v>0.01</v>
      </c>
      <c r="H41" s="37">
        <v>0.01</v>
      </c>
      <c r="I41" s="37">
        <v>0</v>
      </c>
      <c r="J41" s="38">
        <v>0</v>
      </c>
      <c r="K41" s="22"/>
      <c r="L41" s="22"/>
      <c r="M41" s="22"/>
      <c r="N41" s="22"/>
      <c r="O41" s="22"/>
      <c r="P41" s="22"/>
    </row>
    <row r="42" spans="1:16" ht="39" customHeight="1" x14ac:dyDescent="0.2">
      <c r="A42" s="22"/>
      <c r="B42" s="39"/>
      <c r="C42" s="1145" t="s">
        <v>574</v>
      </c>
      <c r="D42" s="1146"/>
      <c r="E42" s="1147"/>
      <c r="F42" s="36" t="s">
        <v>517</v>
      </c>
      <c r="G42" s="37" t="s">
        <v>517</v>
      </c>
      <c r="H42" s="37" t="s">
        <v>517</v>
      </c>
      <c r="I42" s="37" t="s">
        <v>517</v>
      </c>
      <c r="J42" s="38" t="s">
        <v>517</v>
      </c>
      <c r="K42" s="22"/>
      <c r="L42" s="22"/>
      <c r="M42" s="22"/>
      <c r="N42" s="22"/>
      <c r="O42" s="22"/>
      <c r="P42" s="22"/>
    </row>
    <row r="43" spans="1:16" ht="39" customHeight="1" thickBot="1" x14ac:dyDescent="0.25">
      <c r="A43" s="22"/>
      <c r="B43" s="40"/>
      <c r="C43" s="1148" t="s">
        <v>575</v>
      </c>
      <c r="D43" s="1149"/>
      <c r="E43" s="1150"/>
      <c r="F43" s="41">
        <v>0.56000000000000005</v>
      </c>
      <c r="G43" s="42">
        <v>0.83</v>
      </c>
      <c r="H43" s="42" t="s">
        <v>517</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N5hOsComj9/P40/aQUFeEbM+N293BXyYFun99wL7oVi1+Ex8MvaKaK2M8J5m6PBpzrmNmHJGfk7IzLv0KvdC/Q==" saltValue="NPyGnGTx7+3f0kmt3jeE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4" zoomScale="60" zoomScaleNormal="6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4735</v>
      </c>
      <c r="L45" s="60">
        <v>4599</v>
      </c>
      <c r="M45" s="60">
        <v>4456</v>
      </c>
      <c r="N45" s="60">
        <v>4399</v>
      </c>
      <c r="O45" s="61">
        <v>4370</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517</v>
      </c>
      <c r="L46" s="64" t="s">
        <v>517</v>
      </c>
      <c r="M46" s="64" t="s">
        <v>517</v>
      </c>
      <c r="N46" s="64" t="s">
        <v>517</v>
      </c>
      <c r="O46" s="65" t="s">
        <v>517</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517</v>
      </c>
      <c r="L47" s="64" t="s">
        <v>517</v>
      </c>
      <c r="M47" s="64" t="s">
        <v>517</v>
      </c>
      <c r="N47" s="64" t="s">
        <v>517</v>
      </c>
      <c r="O47" s="65" t="s">
        <v>517</v>
      </c>
      <c r="P47" s="48"/>
      <c r="Q47" s="48"/>
      <c r="R47" s="48"/>
      <c r="S47" s="48"/>
      <c r="T47" s="48"/>
      <c r="U47" s="48"/>
    </row>
    <row r="48" spans="1:21" ht="30.75" customHeight="1" x14ac:dyDescent="0.2">
      <c r="A48" s="48"/>
      <c r="B48" s="1178"/>
      <c r="C48" s="1179"/>
      <c r="D48" s="62"/>
      <c r="E48" s="1155" t="s">
        <v>14</v>
      </c>
      <c r="F48" s="1155"/>
      <c r="G48" s="1155"/>
      <c r="H48" s="1155"/>
      <c r="I48" s="1155"/>
      <c r="J48" s="1156"/>
      <c r="K48" s="63">
        <v>2476</v>
      </c>
      <c r="L48" s="64">
        <v>2329</v>
      </c>
      <c r="M48" s="64">
        <v>1711</v>
      </c>
      <c r="N48" s="64">
        <v>1565</v>
      </c>
      <c r="O48" s="65">
        <v>1507</v>
      </c>
      <c r="P48" s="48"/>
      <c r="Q48" s="48"/>
      <c r="R48" s="48"/>
      <c r="S48" s="48"/>
      <c r="T48" s="48"/>
      <c r="U48" s="48"/>
    </row>
    <row r="49" spans="1:21" ht="30.75" customHeight="1" x14ac:dyDescent="0.2">
      <c r="A49" s="48"/>
      <c r="B49" s="1178"/>
      <c r="C49" s="1179"/>
      <c r="D49" s="62"/>
      <c r="E49" s="1155" t="s">
        <v>15</v>
      </c>
      <c r="F49" s="1155"/>
      <c r="G49" s="1155"/>
      <c r="H49" s="1155"/>
      <c r="I49" s="1155"/>
      <c r="J49" s="1156"/>
      <c r="K49" s="63" t="s">
        <v>517</v>
      </c>
      <c r="L49" s="64" t="s">
        <v>517</v>
      </c>
      <c r="M49" s="64" t="s">
        <v>517</v>
      </c>
      <c r="N49" s="64" t="s">
        <v>517</v>
      </c>
      <c r="O49" s="65" t="s">
        <v>517</v>
      </c>
      <c r="P49" s="48"/>
      <c r="Q49" s="48"/>
      <c r="R49" s="48"/>
      <c r="S49" s="48"/>
      <c r="T49" s="48"/>
      <c r="U49" s="48"/>
    </row>
    <row r="50" spans="1:21" ht="30.75" customHeight="1" x14ac:dyDescent="0.2">
      <c r="A50" s="48"/>
      <c r="B50" s="1178"/>
      <c r="C50" s="1179"/>
      <c r="D50" s="62"/>
      <c r="E50" s="1155" t="s">
        <v>16</v>
      </c>
      <c r="F50" s="1155"/>
      <c r="G50" s="1155"/>
      <c r="H50" s="1155"/>
      <c r="I50" s="1155"/>
      <c r="J50" s="1156"/>
      <c r="K50" s="63">
        <v>192</v>
      </c>
      <c r="L50" s="64">
        <v>196</v>
      </c>
      <c r="M50" s="64">
        <v>341</v>
      </c>
      <c r="N50" s="64">
        <v>173</v>
      </c>
      <c r="O50" s="65">
        <v>178</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517</v>
      </c>
      <c r="L51" s="64" t="s">
        <v>517</v>
      </c>
      <c r="M51" s="64" t="s">
        <v>517</v>
      </c>
      <c r="N51" s="64" t="s">
        <v>517</v>
      </c>
      <c r="O51" s="65" t="s">
        <v>517</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5582</v>
      </c>
      <c r="L52" s="64">
        <v>5347</v>
      </c>
      <c r="M52" s="64">
        <v>5096</v>
      </c>
      <c r="N52" s="64">
        <v>4971</v>
      </c>
      <c r="O52" s="65">
        <v>4889</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1821</v>
      </c>
      <c r="L53" s="69">
        <v>1777</v>
      </c>
      <c r="M53" s="69">
        <v>1412</v>
      </c>
      <c r="N53" s="69">
        <v>1166</v>
      </c>
      <c r="O53" s="70">
        <v>1166</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3">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5u3z7VqZvD5mPSp6pwo/EwsVMNIzm9SkzhQIqRylAh2kU0Jzkvrmcucso7ap1fEqumhSQa13lh7p9K48rrXvZQ==" saltValue="ekUPTQx7I6FDXLDUiHGNc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0" zoomScale="70" zoomScaleNormal="70" zoomScaleSheetLayoutView="100" workbookViewId="0">
      <selection activeCell="L50" sqref="L50:L52"/>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558</v>
      </c>
      <c r="J40" s="103" t="s">
        <v>559</v>
      </c>
      <c r="K40" s="103" t="s">
        <v>560</v>
      </c>
      <c r="L40" s="103" t="s">
        <v>561</v>
      </c>
      <c r="M40" s="104" t="s">
        <v>562</v>
      </c>
    </row>
    <row r="41" spans="2:13" ht="27.75" customHeight="1" x14ac:dyDescent="0.2">
      <c r="B41" s="1196" t="s">
        <v>31</v>
      </c>
      <c r="C41" s="1197"/>
      <c r="D41" s="105"/>
      <c r="E41" s="1198" t="s">
        <v>32</v>
      </c>
      <c r="F41" s="1198"/>
      <c r="G41" s="1198"/>
      <c r="H41" s="1199"/>
      <c r="I41" s="355">
        <v>39916</v>
      </c>
      <c r="J41" s="356">
        <v>39646</v>
      </c>
      <c r="K41" s="356">
        <v>40036</v>
      </c>
      <c r="L41" s="356">
        <v>39698</v>
      </c>
      <c r="M41" s="357">
        <v>38020</v>
      </c>
    </row>
    <row r="42" spans="2:13" ht="27.75" customHeight="1" x14ac:dyDescent="0.2">
      <c r="B42" s="1186"/>
      <c r="C42" s="1187"/>
      <c r="D42" s="106"/>
      <c r="E42" s="1190" t="s">
        <v>33</v>
      </c>
      <c r="F42" s="1190"/>
      <c r="G42" s="1190"/>
      <c r="H42" s="1191"/>
      <c r="I42" s="358">
        <v>1342</v>
      </c>
      <c r="J42" s="359">
        <v>1135</v>
      </c>
      <c r="K42" s="359">
        <v>539</v>
      </c>
      <c r="L42" s="359">
        <v>361</v>
      </c>
      <c r="M42" s="360">
        <v>183</v>
      </c>
    </row>
    <row r="43" spans="2:13" ht="27.75" customHeight="1" x14ac:dyDescent="0.2">
      <c r="B43" s="1186"/>
      <c r="C43" s="1187"/>
      <c r="D43" s="106"/>
      <c r="E43" s="1190" t="s">
        <v>34</v>
      </c>
      <c r="F43" s="1190"/>
      <c r="G43" s="1190"/>
      <c r="H43" s="1191"/>
      <c r="I43" s="358">
        <v>24861</v>
      </c>
      <c r="J43" s="359">
        <v>23492</v>
      </c>
      <c r="K43" s="359">
        <v>20497</v>
      </c>
      <c r="L43" s="359">
        <v>17623</v>
      </c>
      <c r="M43" s="360">
        <v>16564</v>
      </c>
    </row>
    <row r="44" spans="2:13" ht="27.75" customHeight="1" x14ac:dyDescent="0.2">
      <c r="B44" s="1186"/>
      <c r="C44" s="1187"/>
      <c r="D44" s="106"/>
      <c r="E44" s="1190" t="s">
        <v>35</v>
      </c>
      <c r="F44" s="1190"/>
      <c r="G44" s="1190"/>
      <c r="H44" s="1191"/>
      <c r="I44" s="358" t="s">
        <v>517</v>
      </c>
      <c r="J44" s="359" t="s">
        <v>517</v>
      </c>
      <c r="K44" s="359" t="s">
        <v>517</v>
      </c>
      <c r="L44" s="359" t="s">
        <v>517</v>
      </c>
      <c r="M44" s="360" t="s">
        <v>517</v>
      </c>
    </row>
    <row r="45" spans="2:13" ht="27.75" customHeight="1" x14ac:dyDescent="0.2">
      <c r="B45" s="1186"/>
      <c r="C45" s="1187"/>
      <c r="D45" s="106"/>
      <c r="E45" s="1190" t="s">
        <v>36</v>
      </c>
      <c r="F45" s="1190"/>
      <c r="G45" s="1190"/>
      <c r="H45" s="1191"/>
      <c r="I45" s="358">
        <v>8351</v>
      </c>
      <c r="J45" s="359">
        <v>8437</v>
      </c>
      <c r="K45" s="359">
        <v>8351</v>
      </c>
      <c r="L45" s="359">
        <v>8189</v>
      </c>
      <c r="M45" s="360">
        <v>7855</v>
      </c>
    </row>
    <row r="46" spans="2:13" ht="27.75" customHeight="1" x14ac:dyDescent="0.2">
      <c r="B46" s="1186"/>
      <c r="C46" s="1187"/>
      <c r="D46" s="107"/>
      <c r="E46" s="1190" t="s">
        <v>37</v>
      </c>
      <c r="F46" s="1190"/>
      <c r="G46" s="1190"/>
      <c r="H46" s="1191"/>
      <c r="I46" s="358">
        <v>6</v>
      </c>
      <c r="J46" s="359">
        <v>8</v>
      </c>
      <c r="K46" s="359">
        <v>4</v>
      </c>
      <c r="L46" s="359">
        <v>5</v>
      </c>
      <c r="M46" s="360">
        <v>10</v>
      </c>
    </row>
    <row r="47" spans="2:13" ht="27.75" customHeight="1" x14ac:dyDescent="0.2">
      <c r="B47" s="1186"/>
      <c r="C47" s="1187"/>
      <c r="D47" s="108"/>
      <c r="E47" s="1200" t="s">
        <v>38</v>
      </c>
      <c r="F47" s="1201"/>
      <c r="G47" s="1201"/>
      <c r="H47" s="1202"/>
      <c r="I47" s="358" t="s">
        <v>517</v>
      </c>
      <c r="J47" s="359" t="s">
        <v>517</v>
      </c>
      <c r="K47" s="359" t="s">
        <v>517</v>
      </c>
      <c r="L47" s="359" t="s">
        <v>517</v>
      </c>
      <c r="M47" s="360" t="s">
        <v>517</v>
      </c>
    </row>
    <row r="48" spans="2:13" ht="27.75" customHeight="1" x14ac:dyDescent="0.2">
      <c r="B48" s="1186"/>
      <c r="C48" s="1187"/>
      <c r="D48" s="106"/>
      <c r="E48" s="1190" t="s">
        <v>39</v>
      </c>
      <c r="F48" s="1190"/>
      <c r="G48" s="1190"/>
      <c r="H48" s="1191"/>
      <c r="I48" s="358" t="s">
        <v>517</v>
      </c>
      <c r="J48" s="359" t="s">
        <v>517</v>
      </c>
      <c r="K48" s="359" t="s">
        <v>517</v>
      </c>
      <c r="L48" s="359" t="s">
        <v>517</v>
      </c>
      <c r="M48" s="360" t="s">
        <v>517</v>
      </c>
    </row>
    <row r="49" spans="2:13" ht="27.75" customHeight="1" x14ac:dyDescent="0.2">
      <c r="B49" s="1188"/>
      <c r="C49" s="1189"/>
      <c r="D49" s="106"/>
      <c r="E49" s="1190" t="s">
        <v>40</v>
      </c>
      <c r="F49" s="1190"/>
      <c r="G49" s="1190"/>
      <c r="H49" s="1191"/>
      <c r="I49" s="358" t="s">
        <v>517</v>
      </c>
      <c r="J49" s="359" t="s">
        <v>517</v>
      </c>
      <c r="K49" s="359" t="s">
        <v>517</v>
      </c>
      <c r="L49" s="359" t="s">
        <v>517</v>
      </c>
      <c r="M49" s="360" t="s">
        <v>517</v>
      </c>
    </row>
    <row r="50" spans="2:13" ht="27.75" customHeight="1" x14ac:dyDescent="0.2">
      <c r="B50" s="1184" t="s">
        <v>41</v>
      </c>
      <c r="C50" s="1185"/>
      <c r="D50" s="109"/>
      <c r="E50" s="1190" t="s">
        <v>42</v>
      </c>
      <c r="F50" s="1190"/>
      <c r="G50" s="1190"/>
      <c r="H50" s="1191"/>
      <c r="I50" s="358">
        <v>17333</v>
      </c>
      <c r="J50" s="359">
        <v>16623</v>
      </c>
      <c r="K50" s="359">
        <v>16428</v>
      </c>
      <c r="L50" s="359">
        <v>18361</v>
      </c>
      <c r="M50" s="360">
        <v>19914</v>
      </c>
    </row>
    <row r="51" spans="2:13" ht="27.75" customHeight="1" x14ac:dyDescent="0.2">
      <c r="B51" s="1186"/>
      <c r="C51" s="1187"/>
      <c r="D51" s="106"/>
      <c r="E51" s="1190" t="s">
        <v>43</v>
      </c>
      <c r="F51" s="1190"/>
      <c r="G51" s="1190"/>
      <c r="H51" s="1191"/>
      <c r="I51" s="358">
        <v>11703</v>
      </c>
      <c r="J51" s="359">
        <v>11600</v>
      </c>
      <c r="K51" s="359">
        <v>10186</v>
      </c>
      <c r="L51" s="359">
        <v>8538</v>
      </c>
      <c r="M51" s="360">
        <v>7851</v>
      </c>
    </row>
    <row r="52" spans="2:13" ht="27.75" customHeight="1" x14ac:dyDescent="0.2">
      <c r="B52" s="1188"/>
      <c r="C52" s="1189"/>
      <c r="D52" s="106"/>
      <c r="E52" s="1190" t="s">
        <v>44</v>
      </c>
      <c r="F52" s="1190"/>
      <c r="G52" s="1190"/>
      <c r="H52" s="1191"/>
      <c r="I52" s="358">
        <v>47809</v>
      </c>
      <c r="J52" s="359">
        <v>46428</v>
      </c>
      <c r="K52" s="359">
        <v>46174</v>
      </c>
      <c r="L52" s="359">
        <v>44889</v>
      </c>
      <c r="M52" s="360">
        <v>42982</v>
      </c>
    </row>
    <row r="53" spans="2:13" ht="27.75" customHeight="1" thickBot="1" x14ac:dyDescent="0.25">
      <c r="B53" s="1192" t="s">
        <v>45</v>
      </c>
      <c r="C53" s="1193"/>
      <c r="D53" s="110"/>
      <c r="E53" s="1194" t="s">
        <v>46</v>
      </c>
      <c r="F53" s="1194"/>
      <c r="G53" s="1194"/>
      <c r="H53" s="1195"/>
      <c r="I53" s="361">
        <v>-2369</v>
      </c>
      <c r="J53" s="362">
        <v>-1933</v>
      </c>
      <c r="K53" s="362">
        <v>-3362</v>
      </c>
      <c r="L53" s="362">
        <v>-5910</v>
      </c>
      <c r="M53" s="363">
        <v>-8114</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jUdVGphy7MrbMEIth84NMgRpbouCtESIWaAAlh1HMLHtRmLU2okQuWQd+tyyrm/+PDQvHZz8sYouGwV3cLe5cA==" saltValue="1TCn2j38Gs4ExTuSDm1h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D52" zoomScale="60" zoomScaleNormal="60" zoomScaleSheetLayoutView="100" workbookViewId="0">
      <selection activeCell="C58" sqref="C58:E58"/>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560</v>
      </c>
      <c r="G54" s="119" t="s">
        <v>561</v>
      </c>
      <c r="H54" s="120" t="s">
        <v>562</v>
      </c>
    </row>
    <row r="55" spans="2:8" ht="52.5" customHeight="1" x14ac:dyDescent="0.2">
      <c r="B55" s="121"/>
      <c r="C55" s="1211" t="s">
        <v>49</v>
      </c>
      <c r="D55" s="1211"/>
      <c r="E55" s="1212"/>
      <c r="F55" s="122">
        <v>2263</v>
      </c>
      <c r="G55" s="122">
        <v>3078</v>
      </c>
      <c r="H55" s="123">
        <v>4378</v>
      </c>
    </row>
    <row r="56" spans="2:8" ht="52.5" customHeight="1" x14ac:dyDescent="0.2">
      <c r="B56" s="124"/>
      <c r="C56" s="1213" t="s">
        <v>50</v>
      </c>
      <c r="D56" s="1213"/>
      <c r="E56" s="1214"/>
      <c r="F56" s="125">
        <v>1070</v>
      </c>
      <c r="G56" s="125">
        <v>1893</v>
      </c>
      <c r="H56" s="126">
        <v>2123</v>
      </c>
    </row>
    <row r="57" spans="2:8" ht="53.25" customHeight="1" x14ac:dyDescent="0.2">
      <c r="B57" s="124"/>
      <c r="C57" s="1215" t="s">
        <v>51</v>
      </c>
      <c r="D57" s="1215"/>
      <c r="E57" s="1216"/>
      <c r="F57" s="127">
        <v>9487</v>
      </c>
      <c r="G57" s="127">
        <v>9756</v>
      </c>
      <c r="H57" s="128">
        <v>9586</v>
      </c>
    </row>
    <row r="58" spans="2:8" ht="45.75" customHeight="1" x14ac:dyDescent="0.2">
      <c r="B58" s="129"/>
      <c r="C58" s="1203" t="s">
        <v>595</v>
      </c>
      <c r="D58" s="1204"/>
      <c r="E58" s="1205"/>
      <c r="F58" s="130">
        <v>5167</v>
      </c>
      <c r="G58" s="130">
        <v>5301</v>
      </c>
      <c r="H58" s="131">
        <v>5297</v>
      </c>
    </row>
    <row r="59" spans="2:8" ht="45.75" customHeight="1" x14ac:dyDescent="0.2">
      <c r="B59" s="129"/>
      <c r="C59" s="1203" t="s">
        <v>596</v>
      </c>
      <c r="D59" s="1204"/>
      <c r="E59" s="1205"/>
      <c r="F59" s="130">
        <v>1769</v>
      </c>
      <c r="G59" s="130">
        <v>1769</v>
      </c>
      <c r="H59" s="131">
        <v>1770</v>
      </c>
    </row>
    <row r="60" spans="2:8" ht="45.75" customHeight="1" x14ac:dyDescent="0.2">
      <c r="B60" s="129"/>
      <c r="C60" s="1203" t="s">
        <v>597</v>
      </c>
      <c r="D60" s="1204"/>
      <c r="E60" s="1205"/>
      <c r="F60" s="130">
        <v>599</v>
      </c>
      <c r="G60" s="130">
        <v>599</v>
      </c>
      <c r="H60" s="131">
        <v>599</v>
      </c>
    </row>
    <row r="61" spans="2:8" ht="45.75" customHeight="1" x14ac:dyDescent="0.2">
      <c r="B61" s="129"/>
      <c r="C61" s="1203" t="s">
        <v>598</v>
      </c>
      <c r="D61" s="1204"/>
      <c r="E61" s="1205"/>
      <c r="F61" s="130">
        <v>456</v>
      </c>
      <c r="G61" s="130">
        <v>456</v>
      </c>
      <c r="H61" s="131">
        <v>456</v>
      </c>
    </row>
    <row r="62" spans="2:8" ht="45.75" customHeight="1" thickBot="1" x14ac:dyDescent="0.25">
      <c r="B62" s="132"/>
      <c r="C62" s="1206" t="s">
        <v>599</v>
      </c>
      <c r="D62" s="1207"/>
      <c r="E62" s="1208"/>
      <c r="F62" s="133">
        <v>318</v>
      </c>
      <c r="G62" s="133">
        <v>339</v>
      </c>
      <c r="H62" s="134">
        <v>339</v>
      </c>
    </row>
    <row r="63" spans="2:8" ht="52.5" customHeight="1" thickBot="1" x14ac:dyDescent="0.25">
      <c r="B63" s="135"/>
      <c r="C63" s="1209" t="s">
        <v>52</v>
      </c>
      <c r="D63" s="1209"/>
      <c r="E63" s="1210"/>
      <c r="F63" s="136">
        <v>12819</v>
      </c>
      <c r="G63" s="136">
        <v>14727</v>
      </c>
      <c r="H63" s="137">
        <v>16088</v>
      </c>
    </row>
    <row r="64" spans="2:8" ht="13" x14ac:dyDescent="0.2"/>
  </sheetData>
  <sheetProtection algorithmName="SHA-512" hashValue="W5eooj5yyr6+sDgiE+mnYGshgMLiHU6iwtO0wRqwB5lSb8WaFzS8Fn3WROOACbats8dJlhSBQax2HjhD8WenPA==" saltValue="WAvvmJQ30Ze5j6CBph2d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555</v>
      </c>
      <c r="G2" s="151"/>
      <c r="H2" s="152"/>
    </row>
    <row r="3" spans="1:8" x14ac:dyDescent="0.2">
      <c r="A3" s="148" t="s">
        <v>548</v>
      </c>
      <c r="B3" s="153"/>
      <c r="C3" s="154"/>
      <c r="D3" s="155">
        <v>41412</v>
      </c>
      <c r="E3" s="156"/>
      <c r="F3" s="157">
        <v>46402</v>
      </c>
      <c r="G3" s="158"/>
      <c r="H3" s="159"/>
    </row>
    <row r="4" spans="1:8" x14ac:dyDescent="0.2">
      <c r="A4" s="160"/>
      <c r="B4" s="161"/>
      <c r="C4" s="162"/>
      <c r="D4" s="163">
        <v>29918</v>
      </c>
      <c r="E4" s="164"/>
      <c r="F4" s="165">
        <v>26897</v>
      </c>
      <c r="G4" s="166"/>
      <c r="H4" s="167"/>
    </row>
    <row r="5" spans="1:8" x14ac:dyDescent="0.2">
      <c r="A5" s="148" t="s">
        <v>550</v>
      </c>
      <c r="B5" s="153"/>
      <c r="C5" s="154"/>
      <c r="D5" s="155">
        <v>36688</v>
      </c>
      <c r="E5" s="156"/>
      <c r="F5" s="157">
        <v>66343</v>
      </c>
      <c r="G5" s="158"/>
      <c r="H5" s="159"/>
    </row>
    <row r="6" spans="1:8" x14ac:dyDescent="0.2">
      <c r="A6" s="160"/>
      <c r="B6" s="161"/>
      <c r="C6" s="162"/>
      <c r="D6" s="163">
        <v>23895</v>
      </c>
      <c r="E6" s="164"/>
      <c r="F6" s="165">
        <v>34529</v>
      </c>
      <c r="G6" s="166"/>
      <c r="H6" s="167"/>
    </row>
    <row r="7" spans="1:8" x14ac:dyDescent="0.2">
      <c r="A7" s="148" t="s">
        <v>551</v>
      </c>
      <c r="B7" s="153"/>
      <c r="C7" s="154"/>
      <c r="D7" s="155">
        <v>36467</v>
      </c>
      <c r="E7" s="156"/>
      <c r="F7" s="157">
        <v>56416</v>
      </c>
      <c r="G7" s="158"/>
      <c r="H7" s="159"/>
    </row>
    <row r="8" spans="1:8" x14ac:dyDescent="0.2">
      <c r="A8" s="160"/>
      <c r="B8" s="161"/>
      <c r="C8" s="162"/>
      <c r="D8" s="163">
        <v>26665</v>
      </c>
      <c r="E8" s="164"/>
      <c r="F8" s="165">
        <v>32623</v>
      </c>
      <c r="G8" s="166"/>
      <c r="H8" s="167"/>
    </row>
    <row r="9" spans="1:8" x14ac:dyDescent="0.2">
      <c r="A9" s="148" t="s">
        <v>552</v>
      </c>
      <c r="B9" s="153"/>
      <c r="C9" s="154"/>
      <c r="D9" s="155">
        <v>24517</v>
      </c>
      <c r="E9" s="156"/>
      <c r="F9" s="157">
        <v>49217</v>
      </c>
      <c r="G9" s="158"/>
      <c r="H9" s="159"/>
    </row>
    <row r="10" spans="1:8" x14ac:dyDescent="0.2">
      <c r="A10" s="160"/>
      <c r="B10" s="161"/>
      <c r="C10" s="162"/>
      <c r="D10" s="163">
        <v>16504</v>
      </c>
      <c r="E10" s="164"/>
      <c r="F10" s="165">
        <v>27232</v>
      </c>
      <c r="G10" s="166"/>
      <c r="H10" s="167"/>
    </row>
    <row r="11" spans="1:8" x14ac:dyDescent="0.2">
      <c r="A11" s="148" t="s">
        <v>553</v>
      </c>
      <c r="B11" s="153"/>
      <c r="C11" s="154"/>
      <c r="D11" s="155">
        <v>26417</v>
      </c>
      <c r="E11" s="156"/>
      <c r="F11" s="157">
        <v>49211</v>
      </c>
      <c r="G11" s="158"/>
      <c r="H11" s="159"/>
    </row>
    <row r="12" spans="1:8" x14ac:dyDescent="0.2">
      <c r="A12" s="160"/>
      <c r="B12" s="161"/>
      <c r="C12" s="168"/>
      <c r="D12" s="163">
        <v>19261</v>
      </c>
      <c r="E12" s="164"/>
      <c r="F12" s="165">
        <v>28367</v>
      </c>
      <c r="G12" s="166"/>
      <c r="H12" s="167"/>
    </row>
    <row r="13" spans="1:8" x14ac:dyDescent="0.2">
      <c r="A13" s="148"/>
      <c r="B13" s="153"/>
      <c r="C13" s="169"/>
      <c r="D13" s="170">
        <v>33100</v>
      </c>
      <c r="E13" s="171"/>
      <c r="F13" s="172">
        <v>53518</v>
      </c>
      <c r="G13" s="173"/>
      <c r="H13" s="159"/>
    </row>
    <row r="14" spans="1:8" x14ac:dyDescent="0.2">
      <c r="A14" s="160"/>
      <c r="B14" s="161"/>
      <c r="C14" s="162"/>
      <c r="D14" s="163">
        <v>23249</v>
      </c>
      <c r="E14" s="164"/>
      <c r="F14" s="165">
        <v>29930</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5.55</v>
      </c>
      <c r="C19" s="174">
        <f>ROUND(VALUE(SUBSTITUTE(実質収支比率等に係る経年分析!G$48,"▲","-")),2)</f>
        <v>4.7300000000000004</v>
      </c>
      <c r="D19" s="174">
        <f>ROUND(VALUE(SUBSTITUTE(実質収支比率等に係る経年分析!H$48,"▲","-")),2)</f>
        <v>5.5</v>
      </c>
      <c r="E19" s="174">
        <f>ROUND(VALUE(SUBSTITUTE(実質収支比率等に係る経年分析!I$48,"▲","-")),2)</f>
        <v>9.9700000000000006</v>
      </c>
      <c r="F19" s="174">
        <f>ROUND(VALUE(SUBSTITUTE(実質収支比率等に係る経年分析!J$48,"▲","-")),2)</f>
        <v>12.23</v>
      </c>
    </row>
    <row r="20" spans="1:11" x14ac:dyDescent="0.2">
      <c r="A20" s="174" t="s">
        <v>56</v>
      </c>
      <c r="B20" s="174">
        <f>ROUND(VALUE(SUBSTITUTE(実質収支比率等に係る経年分析!F$47,"▲","-")),2)</f>
        <v>7.22</v>
      </c>
      <c r="C20" s="174">
        <f>ROUND(VALUE(SUBSTITUTE(実質収支比率等に係る経年分析!G$47,"▲","-")),2)</f>
        <v>7.6</v>
      </c>
      <c r="D20" s="174">
        <f>ROUND(VALUE(SUBSTITUTE(実質収支比率等に係る経年分析!H$47,"▲","-")),2)</f>
        <v>7.65</v>
      </c>
      <c r="E20" s="174">
        <f>ROUND(VALUE(SUBSTITUTE(実質収支比率等に係る経年分析!I$47,"▲","-")),2)</f>
        <v>10.050000000000001</v>
      </c>
      <c r="F20" s="174">
        <f>ROUND(VALUE(SUBSTITUTE(実質収支比率等に係る経年分析!J$47,"▲","-")),2)</f>
        <v>14.68</v>
      </c>
    </row>
    <row r="21" spans="1:11" x14ac:dyDescent="0.2">
      <c r="A21" s="174" t="s">
        <v>57</v>
      </c>
      <c r="B21" s="174">
        <f>IF(ISNUMBER(VALUE(SUBSTITUTE(実質収支比率等に係る経年分析!F$49,"▲","-"))),ROUND(VALUE(SUBSTITUTE(実質収支比率等に係る経年分析!F$49,"▲","-")),2),NA())</f>
        <v>-5.76</v>
      </c>
      <c r="C21" s="174">
        <f>IF(ISNUMBER(VALUE(SUBSTITUTE(実質収支比率等に係る経年分析!G$49,"▲","-"))),ROUND(VALUE(SUBSTITUTE(実質収支比率等に係る経年分析!G$49,"▲","-")),2),NA())</f>
        <v>-3.25</v>
      </c>
      <c r="D21" s="174">
        <f>IF(ISNUMBER(VALUE(SUBSTITUTE(実質収支比率等に係る経年分析!H$49,"▲","-"))),ROUND(VALUE(SUBSTITUTE(実質収支比率等に係る経年分析!H$49,"▲","-")),2),NA())</f>
        <v>-0.57999999999999996</v>
      </c>
      <c r="E21" s="174">
        <f>IF(ISNUMBER(VALUE(SUBSTITUTE(実質収支比率等に係る経年分析!I$49,"▲","-"))),ROUND(VALUE(SUBSTITUTE(実質収支比率等に係る経年分析!I$49,"▲","-")),2),NA())</f>
        <v>5.24</v>
      </c>
      <c r="F21" s="174">
        <f>IF(ISNUMBER(VALUE(SUBSTITUTE(実質収支比率等に係る経年分析!J$49,"▲","-"))),ROUND(VALUE(SUBSTITUTE(実質収支比率等に係る経年分析!J$49,"▲","-")),2),NA())</f>
        <v>1.99</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0.56000000000000005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0.83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太陽光発電事業特別会計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0.55000000000000004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1.05</v>
      </c>
    </row>
    <row r="33" spans="1:16" x14ac:dyDescent="0.2">
      <c r="A33" s="175" t="str">
        <f>IF(連結実質赤字比率に係る赤字・黒字の構成分析!C$37="",NA(),連結実質赤字比率に係る赤字・黒字の構成分析!C$37)</f>
        <v>工業用水道事業会計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3.53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3.82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3.88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4.1100000000000003</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4.3600000000000003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5.68</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10.55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10.47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10.57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10.31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10.01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5.54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4.63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5.45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9.9600000000000009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12.22</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5582</v>
      </c>
      <c r="E42" s="176"/>
      <c r="F42" s="176"/>
      <c r="G42" s="176">
        <f>'実質公債費比率（分子）の構造'!L$52</f>
        <v>5347</v>
      </c>
      <c r="H42" s="176"/>
      <c r="I42" s="176"/>
      <c r="J42" s="176">
        <f>'実質公債費比率（分子）の構造'!M$52</f>
        <v>5096</v>
      </c>
      <c r="K42" s="176"/>
      <c r="L42" s="176"/>
      <c r="M42" s="176">
        <f>'実質公債費比率（分子）の構造'!N$52</f>
        <v>4971</v>
      </c>
      <c r="N42" s="176"/>
      <c r="O42" s="176"/>
      <c r="P42" s="176">
        <f>'実質公債費比率（分子）の構造'!O$52</f>
        <v>4889</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192</v>
      </c>
      <c r="C44" s="176"/>
      <c r="D44" s="176"/>
      <c r="E44" s="176">
        <f>'実質公債費比率（分子）の構造'!L$50</f>
        <v>196</v>
      </c>
      <c r="F44" s="176"/>
      <c r="G44" s="176"/>
      <c r="H44" s="176">
        <f>'実質公債費比率（分子）の構造'!M$50</f>
        <v>341</v>
      </c>
      <c r="I44" s="176"/>
      <c r="J44" s="176"/>
      <c r="K44" s="176">
        <f>'実質公債費比率（分子）の構造'!N$50</f>
        <v>173</v>
      </c>
      <c r="L44" s="176"/>
      <c r="M44" s="176"/>
      <c r="N44" s="176">
        <f>'実質公債費比率（分子）の構造'!O$50</f>
        <v>178</v>
      </c>
      <c r="O44" s="176"/>
      <c r="P44" s="176"/>
    </row>
    <row r="45" spans="1:16" x14ac:dyDescent="0.2">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68</v>
      </c>
      <c r="B46" s="176">
        <f>'実質公債費比率（分子）の構造'!K$48</f>
        <v>2476</v>
      </c>
      <c r="C46" s="176"/>
      <c r="D46" s="176"/>
      <c r="E46" s="176">
        <f>'実質公債費比率（分子）の構造'!L$48</f>
        <v>2329</v>
      </c>
      <c r="F46" s="176"/>
      <c r="G46" s="176"/>
      <c r="H46" s="176">
        <f>'実質公債費比率（分子）の構造'!M$48</f>
        <v>1711</v>
      </c>
      <c r="I46" s="176"/>
      <c r="J46" s="176"/>
      <c r="K46" s="176">
        <f>'実質公債費比率（分子）の構造'!N$48</f>
        <v>1565</v>
      </c>
      <c r="L46" s="176"/>
      <c r="M46" s="176"/>
      <c r="N46" s="176">
        <f>'実質公債費比率（分子）の構造'!O$48</f>
        <v>1507</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4735</v>
      </c>
      <c r="C49" s="176"/>
      <c r="D49" s="176"/>
      <c r="E49" s="176">
        <f>'実質公債費比率（分子）の構造'!L$45</f>
        <v>4599</v>
      </c>
      <c r="F49" s="176"/>
      <c r="G49" s="176"/>
      <c r="H49" s="176">
        <f>'実質公債費比率（分子）の構造'!M$45</f>
        <v>4456</v>
      </c>
      <c r="I49" s="176"/>
      <c r="J49" s="176"/>
      <c r="K49" s="176">
        <f>'実質公債費比率（分子）の構造'!N$45</f>
        <v>4399</v>
      </c>
      <c r="L49" s="176"/>
      <c r="M49" s="176"/>
      <c r="N49" s="176">
        <f>'実質公債費比率（分子）の構造'!O$45</f>
        <v>4370</v>
      </c>
      <c r="O49" s="176"/>
      <c r="P49" s="176"/>
    </row>
    <row r="50" spans="1:16" x14ac:dyDescent="0.2">
      <c r="A50" s="176" t="s">
        <v>72</v>
      </c>
      <c r="B50" s="176" t="e">
        <f>NA()</f>
        <v>#N/A</v>
      </c>
      <c r="C50" s="176">
        <f>IF(ISNUMBER('実質公債費比率（分子）の構造'!K$53),'実質公債費比率（分子）の構造'!K$53,NA())</f>
        <v>1821</v>
      </c>
      <c r="D50" s="176" t="e">
        <f>NA()</f>
        <v>#N/A</v>
      </c>
      <c r="E50" s="176" t="e">
        <f>NA()</f>
        <v>#N/A</v>
      </c>
      <c r="F50" s="176">
        <f>IF(ISNUMBER('実質公債費比率（分子）の構造'!L$53),'実質公債費比率（分子）の構造'!L$53,NA())</f>
        <v>1777</v>
      </c>
      <c r="G50" s="176" t="e">
        <f>NA()</f>
        <v>#N/A</v>
      </c>
      <c r="H50" s="176" t="e">
        <f>NA()</f>
        <v>#N/A</v>
      </c>
      <c r="I50" s="176">
        <f>IF(ISNUMBER('実質公債費比率（分子）の構造'!M$53),'実質公債費比率（分子）の構造'!M$53,NA())</f>
        <v>1412</v>
      </c>
      <c r="J50" s="176" t="e">
        <f>NA()</f>
        <v>#N/A</v>
      </c>
      <c r="K50" s="176" t="e">
        <f>NA()</f>
        <v>#N/A</v>
      </c>
      <c r="L50" s="176">
        <f>IF(ISNUMBER('実質公債費比率（分子）の構造'!N$53),'実質公債費比率（分子）の構造'!N$53,NA())</f>
        <v>1166</v>
      </c>
      <c r="M50" s="176" t="e">
        <f>NA()</f>
        <v>#N/A</v>
      </c>
      <c r="N50" s="176" t="e">
        <f>NA()</f>
        <v>#N/A</v>
      </c>
      <c r="O50" s="176">
        <f>IF(ISNUMBER('実質公債費比率（分子）の構造'!O$53),'実質公債費比率（分子）の構造'!O$53,NA())</f>
        <v>1166</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47809</v>
      </c>
      <c r="E56" s="175"/>
      <c r="F56" s="175"/>
      <c r="G56" s="175">
        <f>'将来負担比率（分子）の構造'!J$52</f>
        <v>46428</v>
      </c>
      <c r="H56" s="175"/>
      <c r="I56" s="175"/>
      <c r="J56" s="175">
        <f>'将来負担比率（分子）の構造'!K$52</f>
        <v>46174</v>
      </c>
      <c r="K56" s="175"/>
      <c r="L56" s="175"/>
      <c r="M56" s="175">
        <f>'将来負担比率（分子）の構造'!L$52</f>
        <v>44889</v>
      </c>
      <c r="N56" s="175"/>
      <c r="O56" s="175"/>
      <c r="P56" s="175">
        <f>'将来負担比率（分子）の構造'!M$52</f>
        <v>42982</v>
      </c>
    </row>
    <row r="57" spans="1:16" x14ac:dyDescent="0.2">
      <c r="A57" s="175" t="s">
        <v>43</v>
      </c>
      <c r="B57" s="175"/>
      <c r="C57" s="175"/>
      <c r="D57" s="175">
        <f>'将来負担比率（分子）の構造'!I$51</f>
        <v>11703</v>
      </c>
      <c r="E57" s="175"/>
      <c r="F57" s="175"/>
      <c r="G57" s="175">
        <f>'将来負担比率（分子）の構造'!J$51</f>
        <v>11600</v>
      </c>
      <c r="H57" s="175"/>
      <c r="I57" s="175"/>
      <c r="J57" s="175">
        <f>'将来負担比率（分子）の構造'!K$51</f>
        <v>10186</v>
      </c>
      <c r="K57" s="175"/>
      <c r="L57" s="175"/>
      <c r="M57" s="175">
        <f>'将来負担比率（分子）の構造'!L$51</f>
        <v>8538</v>
      </c>
      <c r="N57" s="175"/>
      <c r="O57" s="175"/>
      <c r="P57" s="175">
        <f>'将来負担比率（分子）の構造'!M$51</f>
        <v>7851</v>
      </c>
    </row>
    <row r="58" spans="1:16" x14ac:dyDescent="0.2">
      <c r="A58" s="175" t="s">
        <v>42</v>
      </c>
      <c r="B58" s="175"/>
      <c r="C58" s="175"/>
      <c r="D58" s="175">
        <f>'将来負担比率（分子）の構造'!I$50</f>
        <v>17333</v>
      </c>
      <c r="E58" s="175"/>
      <c r="F58" s="175"/>
      <c r="G58" s="175">
        <f>'将来負担比率（分子）の構造'!J$50</f>
        <v>16623</v>
      </c>
      <c r="H58" s="175"/>
      <c r="I58" s="175"/>
      <c r="J58" s="175">
        <f>'将来負担比率（分子）の構造'!K$50</f>
        <v>16428</v>
      </c>
      <c r="K58" s="175"/>
      <c r="L58" s="175"/>
      <c r="M58" s="175">
        <f>'将来負担比率（分子）の構造'!L$50</f>
        <v>18361</v>
      </c>
      <c r="N58" s="175"/>
      <c r="O58" s="175"/>
      <c r="P58" s="175">
        <f>'将来負担比率（分子）の構造'!M$50</f>
        <v>19914</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6</v>
      </c>
      <c r="C61" s="175"/>
      <c r="D61" s="175"/>
      <c r="E61" s="175">
        <f>'将来負担比率（分子）の構造'!J$46</f>
        <v>8</v>
      </c>
      <c r="F61" s="175"/>
      <c r="G61" s="175"/>
      <c r="H61" s="175">
        <f>'将来負担比率（分子）の構造'!K$46</f>
        <v>4</v>
      </c>
      <c r="I61" s="175"/>
      <c r="J61" s="175"/>
      <c r="K61" s="175">
        <f>'将来負担比率（分子）の構造'!L$46</f>
        <v>5</v>
      </c>
      <c r="L61" s="175"/>
      <c r="M61" s="175"/>
      <c r="N61" s="175">
        <f>'将来負担比率（分子）の構造'!M$46</f>
        <v>10</v>
      </c>
      <c r="O61" s="175"/>
      <c r="P61" s="175"/>
    </row>
    <row r="62" spans="1:16" x14ac:dyDescent="0.2">
      <c r="A62" s="175" t="s">
        <v>36</v>
      </c>
      <c r="B62" s="175">
        <f>'将来負担比率（分子）の構造'!I$45</f>
        <v>8351</v>
      </c>
      <c r="C62" s="175"/>
      <c r="D62" s="175"/>
      <c r="E62" s="175">
        <f>'将来負担比率（分子）の構造'!J$45</f>
        <v>8437</v>
      </c>
      <c r="F62" s="175"/>
      <c r="G62" s="175"/>
      <c r="H62" s="175">
        <f>'将来負担比率（分子）の構造'!K$45</f>
        <v>8351</v>
      </c>
      <c r="I62" s="175"/>
      <c r="J62" s="175"/>
      <c r="K62" s="175">
        <f>'将来負担比率（分子）の構造'!L$45</f>
        <v>8189</v>
      </c>
      <c r="L62" s="175"/>
      <c r="M62" s="175"/>
      <c r="N62" s="175">
        <f>'将来負担比率（分子）の構造'!M$45</f>
        <v>7855</v>
      </c>
      <c r="O62" s="175"/>
      <c r="P62" s="175"/>
    </row>
    <row r="63" spans="1:16" x14ac:dyDescent="0.2">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34</v>
      </c>
      <c r="B64" s="175">
        <f>'将来負担比率（分子）の構造'!I$43</f>
        <v>24861</v>
      </c>
      <c r="C64" s="175"/>
      <c r="D64" s="175"/>
      <c r="E64" s="175">
        <f>'将来負担比率（分子）の構造'!J$43</f>
        <v>23492</v>
      </c>
      <c r="F64" s="175"/>
      <c r="G64" s="175"/>
      <c r="H64" s="175">
        <f>'将来負担比率（分子）の構造'!K$43</f>
        <v>20497</v>
      </c>
      <c r="I64" s="175"/>
      <c r="J64" s="175"/>
      <c r="K64" s="175">
        <f>'将来負担比率（分子）の構造'!L$43</f>
        <v>17623</v>
      </c>
      <c r="L64" s="175"/>
      <c r="M64" s="175"/>
      <c r="N64" s="175">
        <f>'将来負担比率（分子）の構造'!M$43</f>
        <v>16564</v>
      </c>
      <c r="O64" s="175"/>
      <c r="P64" s="175"/>
    </row>
    <row r="65" spans="1:16" x14ac:dyDescent="0.2">
      <c r="A65" s="175" t="s">
        <v>33</v>
      </c>
      <c r="B65" s="175">
        <f>'将来負担比率（分子）の構造'!I$42</f>
        <v>1342</v>
      </c>
      <c r="C65" s="175"/>
      <c r="D65" s="175"/>
      <c r="E65" s="175">
        <f>'将来負担比率（分子）の構造'!J$42</f>
        <v>1135</v>
      </c>
      <c r="F65" s="175"/>
      <c r="G65" s="175"/>
      <c r="H65" s="175">
        <f>'将来負担比率（分子）の構造'!K$42</f>
        <v>539</v>
      </c>
      <c r="I65" s="175"/>
      <c r="J65" s="175"/>
      <c r="K65" s="175">
        <f>'将来負担比率（分子）の構造'!L$42</f>
        <v>361</v>
      </c>
      <c r="L65" s="175"/>
      <c r="M65" s="175"/>
      <c r="N65" s="175">
        <f>'将来負担比率（分子）の構造'!M$42</f>
        <v>183</v>
      </c>
      <c r="O65" s="175"/>
      <c r="P65" s="175"/>
    </row>
    <row r="66" spans="1:16" x14ac:dyDescent="0.2">
      <c r="A66" s="175" t="s">
        <v>32</v>
      </c>
      <c r="B66" s="175">
        <f>'将来負担比率（分子）の構造'!I$41</f>
        <v>39916</v>
      </c>
      <c r="C66" s="175"/>
      <c r="D66" s="175"/>
      <c r="E66" s="175">
        <f>'将来負担比率（分子）の構造'!J$41</f>
        <v>39646</v>
      </c>
      <c r="F66" s="175"/>
      <c r="G66" s="175"/>
      <c r="H66" s="175">
        <f>'将来負担比率（分子）の構造'!K$41</f>
        <v>40036</v>
      </c>
      <c r="I66" s="175"/>
      <c r="J66" s="175"/>
      <c r="K66" s="175">
        <f>'将来負担比率（分子）の構造'!L$41</f>
        <v>39698</v>
      </c>
      <c r="L66" s="175"/>
      <c r="M66" s="175"/>
      <c r="N66" s="175">
        <f>'将来負担比率（分子）の構造'!M$41</f>
        <v>38020</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2263</v>
      </c>
      <c r="C72" s="179">
        <f>基金残高に係る経年分析!G55</f>
        <v>3078</v>
      </c>
      <c r="D72" s="179">
        <f>基金残高に係る経年分析!H55</f>
        <v>4378</v>
      </c>
    </row>
    <row r="73" spans="1:16" x14ac:dyDescent="0.2">
      <c r="A73" s="178" t="s">
        <v>79</v>
      </c>
      <c r="B73" s="179">
        <f>基金残高に係る経年分析!F56</f>
        <v>1070</v>
      </c>
      <c r="C73" s="179">
        <f>基金残高に係る経年分析!G56</f>
        <v>1893</v>
      </c>
      <c r="D73" s="179">
        <f>基金残高に係る経年分析!H56</f>
        <v>2123</v>
      </c>
    </row>
    <row r="74" spans="1:16" x14ac:dyDescent="0.2">
      <c r="A74" s="178" t="s">
        <v>80</v>
      </c>
      <c r="B74" s="179">
        <f>基金残高に係る経年分析!F57</f>
        <v>9487</v>
      </c>
      <c r="C74" s="179">
        <f>基金残高に係る経年分析!G57</f>
        <v>9756</v>
      </c>
      <c r="D74" s="179">
        <f>基金残高に係る経年分析!H57</f>
        <v>9586</v>
      </c>
    </row>
  </sheetData>
  <sheetProtection algorithmName="SHA-512" hashValue="r9rSIqYXUjVvCWiD/pVkM7H8vOVmX59mXqLVadodbW2I44WTZH48nd99rUxRlK4FGYMd/2ypahPKFVKaf9X+fQ==" saltValue="C0ExLBLU6rdVz7Z8vEWE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6" workbookViewId="0">
      <selection activeCell="R32" sqref="R32:Y32"/>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19842279</v>
      </c>
      <c r="S5" s="677"/>
      <c r="T5" s="677"/>
      <c r="U5" s="677"/>
      <c r="V5" s="677"/>
      <c r="W5" s="677"/>
      <c r="X5" s="677"/>
      <c r="Y5" s="702"/>
      <c r="Z5" s="715">
        <v>34</v>
      </c>
      <c r="AA5" s="715"/>
      <c r="AB5" s="715"/>
      <c r="AC5" s="715"/>
      <c r="AD5" s="716">
        <v>18532266</v>
      </c>
      <c r="AE5" s="716"/>
      <c r="AF5" s="716"/>
      <c r="AG5" s="716"/>
      <c r="AH5" s="716"/>
      <c r="AI5" s="716"/>
      <c r="AJ5" s="716"/>
      <c r="AK5" s="716"/>
      <c r="AL5" s="703">
        <v>61.3</v>
      </c>
      <c r="AM5" s="685"/>
      <c r="AN5" s="685"/>
      <c r="AO5" s="704"/>
      <c r="AP5" s="679" t="s">
        <v>230</v>
      </c>
      <c r="AQ5" s="680"/>
      <c r="AR5" s="680"/>
      <c r="AS5" s="680"/>
      <c r="AT5" s="680"/>
      <c r="AU5" s="680"/>
      <c r="AV5" s="680"/>
      <c r="AW5" s="680"/>
      <c r="AX5" s="680"/>
      <c r="AY5" s="680"/>
      <c r="AZ5" s="680"/>
      <c r="BA5" s="680"/>
      <c r="BB5" s="680"/>
      <c r="BC5" s="680"/>
      <c r="BD5" s="680"/>
      <c r="BE5" s="680"/>
      <c r="BF5" s="681"/>
      <c r="BG5" s="621">
        <v>18532266</v>
      </c>
      <c r="BH5" s="622"/>
      <c r="BI5" s="622"/>
      <c r="BJ5" s="622"/>
      <c r="BK5" s="622"/>
      <c r="BL5" s="622"/>
      <c r="BM5" s="622"/>
      <c r="BN5" s="623"/>
      <c r="BO5" s="659">
        <v>93.4</v>
      </c>
      <c r="BP5" s="659"/>
      <c r="BQ5" s="659"/>
      <c r="BR5" s="659"/>
      <c r="BS5" s="660">
        <v>270429</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496874</v>
      </c>
      <c r="S6" s="622"/>
      <c r="T6" s="622"/>
      <c r="U6" s="622"/>
      <c r="V6" s="622"/>
      <c r="W6" s="622"/>
      <c r="X6" s="622"/>
      <c r="Y6" s="623"/>
      <c r="Z6" s="659">
        <v>0.9</v>
      </c>
      <c r="AA6" s="659"/>
      <c r="AB6" s="659"/>
      <c r="AC6" s="659"/>
      <c r="AD6" s="660">
        <v>496874</v>
      </c>
      <c r="AE6" s="660"/>
      <c r="AF6" s="660"/>
      <c r="AG6" s="660"/>
      <c r="AH6" s="660"/>
      <c r="AI6" s="660"/>
      <c r="AJ6" s="660"/>
      <c r="AK6" s="660"/>
      <c r="AL6" s="624">
        <v>1.6</v>
      </c>
      <c r="AM6" s="625"/>
      <c r="AN6" s="625"/>
      <c r="AO6" s="661"/>
      <c r="AP6" s="618" t="s">
        <v>235</v>
      </c>
      <c r="AQ6" s="619"/>
      <c r="AR6" s="619"/>
      <c r="AS6" s="619"/>
      <c r="AT6" s="619"/>
      <c r="AU6" s="619"/>
      <c r="AV6" s="619"/>
      <c r="AW6" s="619"/>
      <c r="AX6" s="619"/>
      <c r="AY6" s="619"/>
      <c r="AZ6" s="619"/>
      <c r="BA6" s="619"/>
      <c r="BB6" s="619"/>
      <c r="BC6" s="619"/>
      <c r="BD6" s="619"/>
      <c r="BE6" s="619"/>
      <c r="BF6" s="620"/>
      <c r="BG6" s="621">
        <v>18532266</v>
      </c>
      <c r="BH6" s="622"/>
      <c r="BI6" s="622"/>
      <c r="BJ6" s="622"/>
      <c r="BK6" s="622"/>
      <c r="BL6" s="622"/>
      <c r="BM6" s="622"/>
      <c r="BN6" s="623"/>
      <c r="BO6" s="659">
        <v>93.4</v>
      </c>
      <c r="BP6" s="659"/>
      <c r="BQ6" s="659"/>
      <c r="BR6" s="659"/>
      <c r="BS6" s="660">
        <v>270429</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351187</v>
      </c>
      <c r="CS6" s="622"/>
      <c r="CT6" s="622"/>
      <c r="CU6" s="622"/>
      <c r="CV6" s="622"/>
      <c r="CW6" s="622"/>
      <c r="CX6" s="622"/>
      <c r="CY6" s="623"/>
      <c r="CZ6" s="703">
        <v>0.6</v>
      </c>
      <c r="DA6" s="685"/>
      <c r="DB6" s="685"/>
      <c r="DC6" s="705"/>
      <c r="DD6" s="627" t="s">
        <v>237</v>
      </c>
      <c r="DE6" s="622"/>
      <c r="DF6" s="622"/>
      <c r="DG6" s="622"/>
      <c r="DH6" s="622"/>
      <c r="DI6" s="622"/>
      <c r="DJ6" s="622"/>
      <c r="DK6" s="622"/>
      <c r="DL6" s="622"/>
      <c r="DM6" s="622"/>
      <c r="DN6" s="622"/>
      <c r="DO6" s="622"/>
      <c r="DP6" s="623"/>
      <c r="DQ6" s="627">
        <v>351169</v>
      </c>
      <c r="DR6" s="622"/>
      <c r="DS6" s="622"/>
      <c r="DT6" s="622"/>
      <c r="DU6" s="622"/>
      <c r="DV6" s="622"/>
      <c r="DW6" s="622"/>
      <c r="DX6" s="622"/>
      <c r="DY6" s="622"/>
      <c r="DZ6" s="622"/>
      <c r="EA6" s="622"/>
      <c r="EB6" s="622"/>
      <c r="EC6" s="658"/>
    </row>
    <row r="7" spans="2:143" ht="11.25" customHeight="1" x14ac:dyDescent="0.2">
      <c r="B7" s="618" t="s">
        <v>238</v>
      </c>
      <c r="C7" s="619"/>
      <c r="D7" s="619"/>
      <c r="E7" s="619"/>
      <c r="F7" s="619"/>
      <c r="G7" s="619"/>
      <c r="H7" s="619"/>
      <c r="I7" s="619"/>
      <c r="J7" s="619"/>
      <c r="K7" s="619"/>
      <c r="L7" s="619"/>
      <c r="M7" s="619"/>
      <c r="N7" s="619"/>
      <c r="O7" s="619"/>
      <c r="P7" s="619"/>
      <c r="Q7" s="620"/>
      <c r="R7" s="621">
        <v>5172</v>
      </c>
      <c r="S7" s="622"/>
      <c r="T7" s="622"/>
      <c r="U7" s="622"/>
      <c r="V7" s="622"/>
      <c r="W7" s="622"/>
      <c r="X7" s="622"/>
      <c r="Y7" s="623"/>
      <c r="Z7" s="659">
        <v>0</v>
      </c>
      <c r="AA7" s="659"/>
      <c r="AB7" s="659"/>
      <c r="AC7" s="659"/>
      <c r="AD7" s="660">
        <v>5172</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8408211</v>
      </c>
      <c r="BH7" s="622"/>
      <c r="BI7" s="622"/>
      <c r="BJ7" s="622"/>
      <c r="BK7" s="622"/>
      <c r="BL7" s="622"/>
      <c r="BM7" s="622"/>
      <c r="BN7" s="623"/>
      <c r="BO7" s="659">
        <v>42.4</v>
      </c>
      <c r="BP7" s="659"/>
      <c r="BQ7" s="659"/>
      <c r="BR7" s="659"/>
      <c r="BS7" s="660">
        <v>270429</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4028212</v>
      </c>
      <c r="CS7" s="622"/>
      <c r="CT7" s="622"/>
      <c r="CU7" s="622"/>
      <c r="CV7" s="622"/>
      <c r="CW7" s="622"/>
      <c r="CX7" s="622"/>
      <c r="CY7" s="623"/>
      <c r="CZ7" s="659">
        <v>7.4</v>
      </c>
      <c r="DA7" s="659"/>
      <c r="DB7" s="659"/>
      <c r="DC7" s="659"/>
      <c r="DD7" s="627">
        <v>43264</v>
      </c>
      <c r="DE7" s="622"/>
      <c r="DF7" s="622"/>
      <c r="DG7" s="622"/>
      <c r="DH7" s="622"/>
      <c r="DI7" s="622"/>
      <c r="DJ7" s="622"/>
      <c r="DK7" s="622"/>
      <c r="DL7" s="622"/>
      <c r="DM7" s="622"/>
      <c r="DN7" s="622"/>
      <c r="DO7" s="622"/>
      <c r="DP7" s="623"/>
      <c r="DQ7" s="627">
        <v>3301038</v>
      </c>
      <c r="DR7" s="622"/>
      <c r="DS7" s="622"/>
      <c r="DT7" s="622"/>
      <c r="DU7" s="622"/>
      <c r="DV7" s="622"/>
      <c r="DW7" s="622"/>
      <c r="DX7" s="622"/>
      <c r="DY7" s="622"/>
      <c r="DZ7" s="622"/>
      <c r="EA7" s="622"/>
      <c r="EB7" s="622"/>
      <c r="EC7" s="658"/>
    </row>
    <row r="8" spans="2:143" ht="11.25" customHeight="1" x14ac:dyDescent="0.2">
      <c r="B8" s="618" t="s">
        <v>241</v>
      </c>
      <c r="C8" s="619"/>
      <c r="D8" s="619"/>
      <c r="E8" s="619"/>
      <c r="F8" s="619"/>
      <c r="G8" s="619"/>
      <c r="H8" s="619"/>
      <c r="I8" s="619"/>
      <c r="J8" s="619"/>
      <c r="K8" s="619"/>
      <c r="L8" s="619"/>
      <c r="M8" s="619"/>
      <c r="N8" s="619"/>
      <c r="O8" s="619"/>
      <c r="P8" s="619"/>
      <c r="Q8" s="620"/>
      <c r="R8" s="621">
        <v>99638</v>
      </c>
      <c r="S8" s="622"/>
      <c r="T8" s="622"/>
      <c r="U8" s="622"/>
      <c r="V8" s="622"/>
      <c r="W8" s="622"/>
      <c r="X8" s="622"/>
      <c r="Y8" s="623"/>
      <c r="Z8" s="659">
        <v>0.2</v>
      </c>
      <c r="AA8" s="659"/>
      <c r="AB8" s="659"/>
      <c r="AC8" s="659"/>
      <c r="AD8" s="660">
        <v>99638</v>
      </c>
      <c r="AE8" s="660"/>
      <c r="AF8" s="660"/>
      <c r="AG8" s="660"/>
      <c r="AH8" s="660"/>
      <c r="AI8" s="660"/>
      <c r="AJ8" s="660"/>
      <c r="AK8" s="660"/>
      <c r="AL8" s="624">
        <v>0.3</v>
      </c>
      <c r="AM8" s="625"/>
      <c r="AN8" s="625"/>
      <c r="AO8" s="661"/>
      <c r="AP8" s="618" t="s">
        <v>242</v>
      </c>
      <c r="AQ8" s="619"/>
      <c r="AR8" s="619"/>
      <c r="AS8" s="619"/>
      <c r="AT8" s="619"/>
      <c r="AU8" s="619"/>
      <c r="AV8" s="619"/>
      <c r="AW8" s="619"/>
      <c r="AX8" s="619"/>
      <c r="AY8" s="619"/>
      <c r="AZ8" s="619"/>
      <c r="BA8" s="619"/>
      <c r="BB8" s="619"/>
      <c r="BC8" s="619"/>
      <c r="BD8" s="619"/>
      <c r="BE8" s="619"/>
      <c r="BF8" s="620"/>
      <c r="BG8" s="621">
        <v>250689</v>
      </c>
      <c r="BH8" s="622"/>
      <c r="BI8" s="622"/>
      <c r="BJ8" s="622"/>
      <c r="BK8" s="622"/>
      <c r="BL8" s="622"/>
      <c r="BM8" s="622"/>
      <c r="BN8" s="623"/>
      <c r="BO8" s="659">
        <v>1.3</v>
      </c>
      <c r="BP8" s="659"/>
      <c r="BQ8" s="659"/>
      <c r="BR8" s="659"/>
      <c r="BS8" s="660" t="s">
        <v>237</v>
      </c>
      <c r="BT8" s="660"/>
      <c r="BU8" s="660"/>
      <c r="BV8" s="660"/>
      <c r="BW8" s="660"/>
      <c r="BX8" s="660"/>
      <c r="BY8" s="660"/>
      <c r="BZ8" s="660"/>
      <c r="CA8" s="660"/>
      <c r="CB8" s="700"/>
      <c r="CD8" s="618" t="s">
        <v>243</v>
      </c>
      <c r="CE8" s="619"/>
      <c r="CF8" s="619"/>
      <c r="CG8" s="619"/>
      <c r="CH8" s="619"/>
      <c r="CI8" s="619"/>
      <c r="CJ8" s="619"/>
      <c r="CK8" s="619"/>
      <c r="CL8" s="619"/>
      <c r="CM8" s="619"/>
      <c r="CN8" s="619"/>
      <c r="CO8" s="619"/>
      <c r="CP8" s="619"/>
      <c r="CQ8" s="620"/>
      <c r="CR8" s="621">
        <v>21988312</v>
      </c>
      <c r="CS8" s="622"/>
      <c r="CT8" s="622"/>
      <c r="CU8" s="622"/>
      <c r="CV8" s="622"/>
      <c r="CW8" s="622"/>
      <c r="CX8" s="622"/>
      <c r="CY8" s="623"/>
      <c r="CZ8" s="659">
        <v>40.4</v>
      </c>
      <c r="DA8" s="659"/>
      <c r="DB8" s="659"/>
      <c r="DC8" s="659"/>
      <c r="DD8" s="627">
        <v>130510</v>
      </c>
      <c r="DE8" s="622"/>
      <c r="DF8" s="622"/>
      <c r="DG8" s="622"/>
      <c r="DH8" s="622"/>
      <c r="DI8" s="622"/>
      <c r="DJ8" s="622"/>
      <c r="DK8" s="622"/>
      <c r="DL8" s="622"/>
      <c r="DM8" s="622"/>
      <c r="DN8" s="622"/>
      <c r="DO8" s="622"/>
      <c r="DP8" s="623"/>
      <c r="DQ8" s="627">
        <v>9683030</v>
      </c>
      <c r="DR8" s="622"/>
      <c r="DS8" s="622"/>
      <c r="DT8" s="622"/>
      <c r="DU8" s="622"/>
      <c r="DV8" s="622"/>
      <c r="DW8" s="622"/>
      <c r="DX8" s="622"/>
      <c r="DY8" s="622"/>
      <c r="DZ8" s="622"/>
      <c r="EA8" s="622"/>
      <c r="EB8" s="622"/>
      <c r="EC8" s="658"/>
    </row>
    <row r="9" spans="2:143" ht="11.25" customHeight="1" x14ac:dyDescent="0.2">
      <c r="B9" s="618" t="s">
        <v>244</v>
      </c>
      <c r="C9" s="619"/>
      <c r="D9" s="619"/>
      <c r="E9" s="619"/>
      <c r="F9" s="619"/>
      <c r="G9" s="619"/>
      <c r="H9" s="619"/>
      <c r="I9" s="619"/>
      <c r="J9" s="619"/>
      <c r="K9" s="619"/>
      <c r="L9" s="619"/>
      <c r="M9" s="619"/>
      <c r="N9" s="619"/>
      <c r="O9" s="619"/>
      <c r="P9" s="619"/>
      <c r="Q9" s="620"/>
      <c r="R9" s="621">
        <v>73809</v>
      </c>
      <c r="S9" s="622"/>
      <c r="T9" s="622"/>
      <c r="U9" s="622"/>
      <c r="V9" s="622"/>
      <c r="W9" s="622"/>
      <c r="X9" s="622"/>
      <c r="Y9" s="623"/>
      <c r="Z9" s="659">
        <v>0.1</v>
      </c>
      <c r="AA9" s="659"/>
      <c r="AB9" s="659"/>
      <c r="AC9" s="659"/>
      <c r="AD9" s="660">
        <v>73809</v>
      </c>
      <c r="AE9" s="660"/>
      <c r="AF9" s="660"/>
      <c r="AG9" s="660"/>
      <c r="AH9" s="660"/>
      <c r="AI9" s="660"/>
      <c r="AJ9" s="660"/>
      <c r="AK9" s="660"/>
      <c r="AL9" s="624">
        <v>0.2</v>
      </c>
      <c r="AM9" s="625"/>
      <c r="AN9" s="625"/>
      <c r="AO9" s="661"/>
      <c r="AP9" s="618" t="s">
        <v>245</v>
      </c>
      <c r="AQ9" s="619"/>
      <c r="AR9" s="619"/>
      <c r="AS9" s="619"/>
      <c r="AT9" s="619"/>
      <c r="AU9" s="619"/>
      <c r="AV9" s="619"/>
      <c r="AW9" s="619"/>
      <c r="AX9" s="619"/>
      <c r="AY9" s="619"/>
      <c r="AZ9" s="619"/>
      <c r="BA9" s="619"/>
      <c r="BB9" s="619"/>
      <c r="BC9" s="619"/>
      <c r="BD9" s="619"/>
      <c r="BE9" s="619"/>
      <c r="BF9" s="620"/>
      <c r="BG9" s="621">
        <v>6992526</v>
      </c>
      <c r="BH9" s="622"/>
      <c r="BI9" s="622"/>
      <c r="BJ9" s="622"/>
      <c r="BK9" s="622"/>
      <c r="BL9" s="622"/>
      <c r="BM9" s="622"/>
      <c r="BN9" s="623"/>
      <c r="BO9" s="659">
        <v>35.200000000000003</v>
      </c>
      <c r="BP9" s="659"/>
      <c r="BQ9" s="659"/>
      <c r="BR9" s="659"/>
      <c r="BS9" s="660" t="s">
        <v>129</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5348193</v>
      </c>
      <c r="CS9" s="622"/>
      <c r="CT9" s="622"/>
      <c r="CU9" s="622"/>
      <c r="CV9" s="622"/>
      <c r="CW9" s="622"/>
      <c r="CX9" s="622"/>
      <c r="CY9" s="623"/>
      <c r="CZ9" s="659">
        <v>9.8000000000000007</v>
      </c>
      <c r="DA9" s="659"/>
      <c r="DB9" s="659"/>
      <c r="DC9" s="659"/>
      <c r="DD9" s="627">
        <v>972459</v>
      </c>
      <c r="DE9" s="622"/>
      <c r="DF9" s="622"/>
      <c r="DG9" s="622"/>
      <c r="DH9" s="622"/>
      <c r="DI9" s="622"/>
      <c r="DJ9" s="622"/>
      <c r="DK9" s="622"/>
      <c r="DL9" s="622"/>
      <c r="DM9" s="622"/>
      <c r="DN9" s="622"/>
      <c r="DO9" s="622"/>
      <c r="DP9" s="623"/>
      <c r="DQ9" s="627">
        <v>2734804</v>
      </c>
      <c r="DR9" s="622"/>
      <c r="DS9" s="622"/>
      <c r="DT9" s="622"/>
      <c r="DU9" s="622"/>
      <c r="DV9" s="622"/>
      <c r="DW9" s="622"/>
      <c r="DX9" s="622"/>
      <c r="DY9" s="622"/>
      <c r="DZ9" s="622"/>
      <c r="EA9" s="622"/>
      <c r="EB9" s="622"/>
      <c r="EC9" s="658"/>
    </row>
    <row r="10" spans="2:143" ht="11.25" customHeight="1" x14ac:dyDescent="0.2">
      <c r="B10" s="618" t="s">
        <v>247</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237</v>
      </c>
      <c r="AA10" s="659"/>
      <c r="AB10" s="659"/>
      <c r="AC10" s="659"/>
      <c r="AD10" s="660" t="s">
        <v>129</v>
      </c>
      <c r="AE10" s="660"/>
      <c r="AF10" s="660"/>
      <c r="AG10" s="660"/>
      <c r="AH10" s="660"/>
      <c r="AI10" s="660"/>
      <c r="AJ10" s="660"/>
      <c r="AK10" s="660"/>
      <c r="AL10" s="624" t="s">
        <v>237</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510044</v>
      </c>
      <c r="BH10" s="622"/>
      <c r="BI10" s="622"/>
      <c r="BJ10" s="622"/>
      <c r="BK10" s="622"/>
      <c r="BL10" s="622"/>
      <c r="BM10" s="622"/>
      <c r="BN10" s="623"/>
      <c r="BO10" s="659">
        <v>2.6</v>
      </c>
      <c r="BP10" s="659"/>
      <c r="BQ10" s="659"/>
      <c r="BR10" s="659"/>
      <c r="BS10" s="660">
        <v>84613</v>
      </c>
      <c r="BT10" s="660"/>
      <c r="BU10" s="660"/>
      <c r="BV10" s="660"/>
      <c r="BW10" s="660"/>
      <c r="BX10" s="660"/>
      <c r="BY10" s="660"/>
      <c r="BZ10" s="660"/>
      <c r="CA10" s="660"/>
      <c r="CB10" s="700"/>
      <c r="CD10" s="618" t="s">
        <v>249</v>
      </c>
      <c r="CE10" s="619"/>
      <c r="CF10" s="619"/>
      <c r="CG10" s="619"/>
      <c r="CH10" s="619"/>
      <c r="CI10" s="619"/>
      <c r="CJ10" s="619"/>
      <c r="CK10" s="619"/>
      <c r="CL10" s="619"/>
      <c r="CM10" s="619"/>
      <c r="CN10" s="619"/>
      <c r="CO10" s="619"/>
      <c r="CP10" s="619"/>
      <c r="CQ10" s="620"/>
      <c r="CR10" s="621">
        <v>27879</v>
      </c>
      <c r="CS10" s="622"/>
      <c r="CT10" s="622"/>
      <c r="CU10" s="622"/>
      <c r="CV10" s="622"/>
      <c r="CW10" s="622"/>
      <c r="CX10" s="622"/>
      <c r="CY10" s="623"/>
      <c r="CZ10" s="659">
        <v>0.1</v>
      </c>
      <c r="DA10" s="659"/>
      <c r="DB10" s="659"/>
      <c r="DC10" s="659"/>
      <c r="DD10" s="627" t="s">
        <v>237</v>
      </c>
      <c r="DE10" s="622"/>
      <c r="DF10" s="622"/>
      <c r="DG10" s="622"/>
      <c r="DH10" s="622"/>
      <c r="DI10" s="622"/>
      <c r="DJ10" s="622"/>
      <c r="DK10" s="622"/>
      <c r="DL10" s="622"/>
      <c r="DM10" s="622"/>
      <c r="DN10" s="622"/>
      <c r="DO10" s="622"/>
      <c r="DP10" s="623"/>
      <c r="DQ10" s="627">
        <v>22477</v>
      </c>
      <c r="DR10" s="622"/>
      <c r="DS10" s="622"/>
      <c r="DT10" s="622"/>
      <c r="DU10" s="622"/>
      <c r="DV10" s="622"/>
      <c r="DW10" s="622"/>
      <c r="DX10" s="622"/>
      <c r="DY10" s="622"/>
      <c r="DZ10" s="622"/>
      <c r="EA10" s="622"/>
      <c r="EB10" s="622"/>
      <c r="EC10" s="658"/>
    </row>
    <row r="11" spans="2:143" ht="11.25" customHeight="1" x14ac:dyDescent="0.2">
      <c r="B11" s="618" t="s">
        <v>250</v>
      </c>
      <c r="C11" s="619"/>
      <c r="D11" s="619"/>
      <c r="E11" s="619"/>
      <c r="F11" s="619"/>
      <c r="G11" s="619"/>
      <c r="H11" s="619"/>
      <c r="I11" s="619"/>
      <c r="J11" s="619"/>
      <c r="K11" s="619"/>
      <c r="L11" s="619"/>
      <c r="M11" s="619"/>
      <c r="N11" s="619"/>
      <c r="O11" s="619"/>
      <c r="P11" s="619"/>
      <c r="Q11" s="620"/>
      <c r="R11" s="621">
        <v>3731196</v>
      </c>
      <c r="S11" s="622"/>
      <c r="T11" s="622"/>
      <c r="U11" s="622"/>
      <c r="V11" s="622"/>
      <c r="W11" s="622"/>
      <c r="X11" s="622"/>
      <c r="Y11" s="623"/>
      <c r="Z11" s="624">
        <v>6.4</v>
      </c>
      <c r="AA11" s="625"/>
      <c r="AB11" s="625"/>
      <c r="AC11" s="626"/>
      <c r="AD11" s="627">
        <v>3731196</v>
      </c>
      <c r="AE11" s="622"/>
      <c r="AF11" s="622"/>
      <c r="AG11" s="622"/>
      <c r="AH11" s="622"/>
      <c r="AI11" s="622"/>
      <c r="AJ11" s="622"/>
      <c r="AK11" s="623"/>
      <c r="AL11" s="624">
        <v>12.3</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654952</v>
      </c>
      <c r="BH11" s="622"/>
      <c r="BI11" s="622"/>
      <c r="BJ11" s="622"/>
      <c r="BK11" s="622"/>
      <c r="BL11" s="622"/>
      <c r="BM11" s="622"/>
      <c r="BN11" s="623"/>
      <c r="BO11" s="659">
        <v>3.3</v>
      </c>
      <c r="BP11" s="659"/>
      <c r="BQ11" s="659"/>
      <c r="BR11" s="659"/>
      <c r="BS11" s="660">
        <v>185816</v>
      </c>
      <c r="BT11" s="660"/>
      <c r="BU11" s="660"/>
      <c r="BV11" s="660"/>
      <c r="BW11" s="660"/>
      <c r="BX11" s="660"/>
      <c r="BY11" s="660"/>
      <c r="BZ11" s="660"/>
      <c r="CA11" s="660"/>
      <c r="CB11" s="700"/>
      <c r="CD11" s="618" t="s">
        <v>252</v>
      </c>
      <c r="CE11" s="619"/>
      <c r="CF11" s="619"/>
      <c r="CG11" s="619"/>
      <c r="CH11" s="619"/>
      <c r="CI11" s="619"/>
      <c r="CJ11" s="619"/>
      <c r="CK11" s="619"/>
      <c r="CL11" s="619"/>
      <c r="CM11" s="619"/>
      <c r="CN11" s="619"/>
      <c r="CO11" s="619"/>
      <c r="CP11" s="619"/>
      <c r="CQ11" s="620"/>
      <c r="CR11" s="621">
        <v>827104</v>
      </c>
      <c r="CS11" s="622"/>
      <c r="CT11" s="622"/>
      <c r="CU11" s="622"/>
      <c r="CV11" s="622"/>
      <c r="CW11" s="622"/>
      <c r="CX11" s="622"/>
      <c r="CY11" s="623"/>
      <c r="CZ11" s="659">
        <v>1.5</v>
      </c>
      <c r="DA11" s="659"/>
      <c r="DB11" s="659"/>
      <c r="DC11" s="659"/>
      <c r="DD11" s="627">
        <v>111969</v>
      </c>
      <c r="DE11" s="622"/>
      <c r="DF11" s="622"/>
      <c r="DG11" s="622"/>
      <c r="DH11" s="622"/>
      <c r="DI11" s="622"/>
      <c r="DJ11" s="622"/>
      <c r="DK11" s="622"/>
      <c r="DL11" s="622"/>
      <c r="DM11" s="622"/>
      <c r="DN11" s="622"/>
      <c r="DO11" s="622"/>
      <c r="DP11" s="623"/>
      <c r="DQ11" s="627">
        <v>362695</v>
      </c>
      <c r="DR11" s="622"/>
      <c r="DS11" s="622"/>
      <c r="DT11" s="622"/>
      <c r="DU11" s="622"/>
      <c r="DV11" s="622"/>
      <c r="DW11" s="622"/>
      <c r="DX11" s="622"/>
      <c r="DY11" s="622"/>
      <c r="DZ11" s="622"/>
      <c r="EA11" s="622"/>
      <c r="EB11" s="622"/>
      <c r="EC11" s="658"/>
    </row>
    <row r="12" spans="2:143" ht="11.25" customHeight="1" x14ac:dyDescent="0.2">
      <c r="B12" s="618" t="s">
        <v>253</v>
      </c>
      <c r="C12" s="619"/>
      <c r="D12" s="619"/>
      <c r="E12" s="619"/>
      <c r="F12" s="619"/>
      <c r="G12" s="619"/>
      <c r="H12" s="619"/>
      <c r="I12" s="619"/>
      <c r="J12" s="619"/>
      <c r="K12" s="619"/>
      <c r="L12" s="619"/>
      <c r="M12" s="619"/>
      <c r="N12" s="619"/>
      <c r="O12" s="619"/>
      <c r="P12" s="619"/>
      <c r="Q12" s="620"/>
      <c r="R12" s="621">
        <v>64950</v>
      </c>
      <c r="S12" s="622"/>
      <c r="T12" s="622"/>
      <c r="U12" s="622"/>
      <c r="V12" s="622"/>
      <c r="W12" s="622"/>
      <c r="X12" s="622"/>
      <c r="Y12" s="623"/>
      <c r="Z12" s="659">
        <v>0.1</v>
      </c>
      <c r="AA12" s="659"/>
      <c r="AB12" s="659"/>
      <c r="AC12" s="659"/>
      <c r="AD12" s="660">
        <v>64950</v>
      </c>
      <c r="AE12" s="660"/>
      <c r="AF12" s="660"/>
      <c r="AG12" s="660"/>
      <c r="AH12" s="660"/>
      <c r="AI12" s="660"/>
      <c r="AJ12" s="660"/>
      <c r="AK12" s="660"/>
      <c r="AL12" s="624">
        <v>0.2</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8623842</v>
      </c>
      <c r="BH12" s="622"/>
      <c r="BI12" s="622"/>
      <c r="BJ12" s="622"/>
      <c r="BK12" s="622"/>
      <c r="BL12" s="622"/>
      <c r="BM12" s="622"/>
      <c r="BN12" s="623"/>
      <c r="BO12" s="659">
        <v>43.5</v>
      </c>
      <c r="BP12" s="659"/>
      <c r="BQ12" s="659"/>
      <c r="BR12" s="659"/>
      <c r="BS12" s="660" t="s">
        <v>237</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4248493</v>
      </c>
      <c r="CS12" s="622"/>
      <c r="CT12" s="622"/>
      <c r="CU12" s="622"/>
      <c r="CV12" s="622"/>
      <c r="CW12" s="622"/>
      <c r="CX12" s="622"/>
      <c r="CY12" s="623"/>
      <c r="CZ12" s="659">
        <v>7.8</v>
      </c>
      <c r="DA12" s="659"/>
      <c r="DB12" s="659"/>
      <c r="DC12" s="659"/>
      <c r="DD12" s="627">
        <v>12236</v>
      </c>
      <c r="DE12" s="622"/>
      <c r="DF12" s="622"/>
      <c r="DG12" s="622"/>
      <c r="DH12" s="622"/>
      <c r="DI12" s="622"/>
      <c r="DJ12" s="622"/>
      <c r="DK12" s="622"/>
      <c r="DL12" s="622"/>
      <c r="DM12" s="622"/>
      <c r="DN12" s="622"/>
      <c r="DO12" s="622"/>
      <c r="DP12" s="623"/>
      <c r="DQ12" s="627">
        <v>1338775</v>
      </c>
      <c r="DR12" s="622"/>
      <c r="DS12" s="622"/>
      <c r="DT12" s="622"/>
      <c r="DU12" s="622"/>
      <c r="DV12" s="622"/>
      <c r="DW12" s="622"/>
      <c r="DX12" s="622"/>
      <c r="DY12" s="622"/>
      <c r="DZ12" s="622"/>
      <c r="EA12" s="622"/>
      <c r="EB12" s="622"/>
      <c r="EC12" s="658"/>
    </row>
    <row r="13" spans="2:143" ht="11.25" customHeight="1" x14ac:dyDescent="0.2">
      <c r="B13" s="618" t="s">
        <v>256</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129</v>
      </c>
      <c r="AA13" s="659"/>
      <c r="AB13" s="659"/>
      <c r="AC13" s="659"/>
      <c r="AD13" s="660" t="s">
        <v>237</v>
      </c>
      <c r="AE13" s="660"/>
      <c r="AF13" s="660"/>
      <c r="AG13" s="660"/>
      <c r="AH13" s="660"/>
      <c r="AI13" s="660"/>
      <c r="AJ13" s="660"/>
      <c r="AK13" s="660"/>
      <c r="AL13" s="624" t="s">
        <v>129</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8600053</v>
      </c>
      <c r="BH13" s="622"/>
      <c r="BI13" s="622"/>
      <c r="BJ13" s="622"/>
      <c r="BK13" s="622"/>
      <c r="BL13" s="622"/>
      <c r="BM13" s="622"/>
      <c r="BN13" s="623"/>
      <c r="BO13" s="659">
        <v>43.3</v>
      </c>
      <c r="BP13" s="659"/>
      <c r="BQ13" s="659"/>
      <c r="BR13" s="659"/>
      <c r="BS13" s="660" t="s">
        <v>129</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5588647</v>
      </c>
      <c r="CS13" s="622"/>
      <c r="CT13" s="622"/>
      <c r="CU13" s="622"/>
      <c r="CV13" s="622"/>
      <c r="CW13" s="622"/>
      <c r="CX13" s="622"/>
      <c r="CY13" s="623"/>
      <c r="CZ13" s="659">
        <v>10.3</v>
      </c>
      <c r="DA13" s="659"/>
      <c r="DB13" s="659"/>
      <c r="DC13" s="659"/>
      <c r="DD13" s="627">
        <v>1779781</v>
      </c>
      <c r="DE13" s="622"/>
      <c r="DF13" s="622"/>
      <c r="DG13" s="622"/>
      <c r="DH13" s="622"/>
      <c r="DI13" s="622"/>
      <c r="DJ13" s="622"/>
      <c r="DK13" s="622"/>
      <c r="DL13" s="622"/>
      <c r="DM13" s="622"/>
      <c r="DN13" s="622"/>
      <c r="DO13" s="622"/>
      <c r="DP13" s="623"/>
      <c r="DQ13" s="627">
        <v>4141765</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v>726</v>
      </c>
      <c r="S14" s="622"/>
      <c r="T14" s="622"/>
      <c r="U14" s="622"/>
      <c r="V14" s="622"/>
      <c r="W14" s="622"/>
      <c r="X14" s="622"/>
      <c r="Y14" s="623"/>
      <c r="Z14" s="659">
        <v>0</v>
      </c>
      <c r="AA14" s="659"/>
      <c r="AB14" s="659"/>
      <c r="AC14" s="659"/>
      <c r="AD14" s="660">
        <v>726</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474977</v>
      </c>
      <c r="BH14" s="622"/>
      <c r="BI14" s="622"/>
      <c r="BJ14" s="622"/>
      <c r="BK14" s="622"/>
      <c r="BL14" s="622"/>
      <c r="BM14" s="622"/>
      <c r="BN14" s="623"/>
      <c r="BO14" s="659">
        <v>2.4</v>
      </c>
      <c r="BP14" s="659"/>
      <c r="BQ14" s="659"/>
      <c r="BR14" s="659"/>
      <c r="BS14" s="660" t="s">
        <v>129</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2004565</v>
      </c>
      <c r="CS14" s="622"/>
      <c r="CT14" s="622"/>
      <c r="CU14" s="622"/>
      <c r="CV14" s="622"/>
      <c r="CW14" s="622"/>
      <c r="CX14" s="622"/>
      <c r="CY14" s="623"/>
      <c r="CZ14" s="659">
        <v>3.7</v>
      </c>
      <c r="DA14" s="659"/>
      <c r="DB14" s="659"/>
      <c r="DC14" s="659"/>
      <c r="DD14" s="627">
        <v>433158</v>
      </c>
      <c r="DE14" s="622"/>
      <c r="DF14" s="622"/>
      <c r="DG14" s="622"/>
      <c r="DH14" s="622"/>
      <c r="DI14" s="622"/>
      <c r="DJ14" s="622"/>
      <c r="DK14" s="622"/>
      <c r="DL14" s="622"/>
      <c r="DM14" s="622"/>
      <c r="DN14" s="622"/>
      <c r="DO14" s="622"/>
      <c r="DP14" s="623"/>
      <c r="DQ14" s="627">
        <v>1627208</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237</v>
      </c>
      <c r="S15" s="622"/>
      <c r="T15" s="622"/>
      <c r="U15" s="622"/>
      <c r="V15" s="622"/>
      <c r="W15" s="622"/>
      <c r="X15" s="622"/>
      <c r="Y15" s="623"/>
      <c r="Z15" s="659" t="s">
        <v>237</v>
      </c>
      <c r="AA15" s="659"/>
      <c r="AB15" s="659"/>
      <c r="AC15" s="659"/>
      <c r="AD15" s="660" t="s">
        <v>129</v>
      </c>
      <c r="AE15" s="660"/>
      <c r="AF15" s="660"/>
      <c r="AG15" s="660"/>
      <c r="AH15" s="660"/>
      <c r="AI15" s="660"/>
      <c r="AJ15" s="660"/>
      <c r="AK15" s="660"/>
      <c r="AL15" s="624" t="s">
        <v>237</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1025208</v>
      </c>
      <c r="BH15" s="622"/>
      <c r="BI15" s="622"/>
      <c r="BJ15" s="622"/>
      <c r="BK15" s="622"/>
      <c r="BL15" s="622"/>
      <c r="BM15" s="622"/>
      <c r="BN15" s="623"/>
      <c r="BO15" s="659">
        <v>5.2</v>
      </c>
      <c r="BP15" s="659"/>
      <c r="BQ15" s="659"/>
      <c r="BR15" s="659"/>
      <c r="BS15" s="660" t="s">
        <v>129</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5693887</v>
      </c>
      <c r="CS15" s="622"/>
      <c r="CT15" s="622"/>
      <c r="CU15" s="622"/>
      <c r="CV15" s="622"/>
      <c r="CW15" s="622"/>
      <c r="CX15" s="622"/>
      <c r="CY15" s="623"/>
      <c r="CZ15" s="659">
        <v>10.5</v>
      </c>
      <c r="DA15" s="659"/>
      <c r="DB15" s="659"/>
      <c r="DC15" s="659"/>
      <c r="DD15" s="627">
        <v>281362</v>
      </c>
      <c r="DE15" s="622"/>
      <c r="DF15" s="622"/>
      <c r="DG15" s="622"/>
      <c r="DH15" s="622"/>
      <c r="DI15" s="622"/>
      <c r="DJ15" s="622"/>
      <c r="DK15" s="622"/>
      <c r="DL15" s="622"/>
      <c r="DM15" s="622"/>
      <c r="DN15" s="622"/>
      <c r="DO15" s="622"/>
      <c r="DP15" s="623"/>
      <c r="DQ15" s="627">
        <v>4467147</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49978</v>
      </c>
      <c r="S16" s="622"/>
      <c r="T16" s="622"/>
      <c r="U16" s="622"/>
      <c r="V16" s="622"/>
      <c r="W16" s="622"/>
      <c r="X16" s="622"/>
      <c r="Y16" s="623"/>
      <c r="Z16" s="659">
        <v>0.1</v>
      </c>
      <c r="AA16" s="659"/>
      <c r="AB16" s="659"/>
      <c r="AC16" s="659"/>
      <c r="AD16" s="660">
        <v>49978</v>
      </c>
      <c r="AE16" s="660"/>
      <c r="AF16" s="660"/>
      <c r="AG16" s="660"/>
      <c r="AH16" s="660"/>
      <c r="AI16" s="660"/>
      <c r="AJ16" s="660"/>
      <c r="AK16" s="660"/>
      <c r="AL16" s="624">
        <v>0.2</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v>28</v>
      </c>
      <c r="BH16" s="622"/>
      <c r="BI16" s="622"/>
      <c r="BJ16" s="622"/>
      <c r="BK16" s="622"/>
      <c r="BL16" s="622"/>
      <c r="BM16" s="622"/>
      <c r="BN16" s="623"/>
      <c r="BO16" s="659">
        <v>0</v>
      </c>
      <c r="BP16" s="659"/>
      <c r="BQ16" s="659"/>
      <c r="BR16" s="659"/>
      <c r="BS16" s="660" t="s">
        <v>129</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t="s">
        <v>237</v>
      </c>
      <c r="CS16" s="622"/>
      <c r="CT16" s="622"/>
      <c r="CU16" s="622"/>
      <c r="CV16" s="622"/>
      <c r="CW16" s="622"/>
      <c r="CX16" s="622"/>
      <c r="CY16" s="623"/>
      <c r="CZ16" s="659" t="s">
        <v>129</v>
      </c>
      <c r="DA16" s="659"/>
      <c r="DB16" s="659"/>
      <c r="DC16" s="659"/>
      <c r="DD16" s="627" t="s">
        <v>237</v>
      </c>
      <c r="DE16" s="622"/>
      <c r="DF16" s="622"/>
      <c r="DG16" s="622"/>
      <c r="DH16" s="622"/>
      <c r="DI16" s="622"/>
      <c r="DJ16" s="622"/>
      <c r="DK16" s="622"/>
      <c r="DL16" s="622"/>
      <c r="DM16" s="622"/>
      <c r="DN16" s="622"/>
      <c r="DO16" s="622"/>
      <c r="DP16" s="623"/>
      <c r="DQ16" s="627" t="s">
        <v>237</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297821</v>
      </c>
      <c r="S17" s="622"/>
      <c r="T17" s="622"/>
      <c r="U17" s="622"/>
      <c r="V17" s="622"/>
      <c r="W17" s="622"/>
      <c r="X17" s="622"/>
      <c r="Y17" s="623"/>
      <c r="Z17" s="659">
        <v>0.5</v>
      </c>
      <c r="AA17" s="659"/>
      <c r="AB17" s="659"/>
      <c r="AC17" s="659"/>
      <c r="AD17" s="660">
        <v>297821</v>
      </c>
      <c r="AE17" s="660"/>
      <c r="AF17" s="660"/>
      <c r="AG17" s="660"/>
      <c r="AH17" s="660"/>
      <c r="AI17" s="660"/>
      <c r="AJ17" s="660"/>
      <c r="AK17" s="660"/>
      <c r="AL17" s="624">
        <v>1</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237</v>
      </c>
      <c r="BH17" s="622"/>
      <c r="BI17" s="622"/>
      <c r="BJ17" s="622"/>
      <c r="BK17" s="622"/>
      <c r="BL17" s="622"/>
      <c r="BM17" s="622"/>
      <c r="BN17" s="623"/>
      <c r="BO17" s="659" t="s">
        <v>237</v>
      </c>
      <c r="BP17" s="659"/>
      <c r="BQ17" s="659"/>
      <c r="BR17" s="659"/>
      <c r="BS17" s="660" t="s">
        <v>129</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4372140</v>
      </c>
      <c r="CS17" s="622"/>
      <c r="CT17" s="622"/>
      <c r="CU17" s="622"/>
      <c r="CV17" s="622"/>
      <c r="CW17" s="622"/>
      <c r="CX17" s="622"/>
      <c r="CY17" s="623"/>
      <c r="CZ17" s="659">
        <v>8</v>
      </c>
      <c r="DA17" s="659"/>
      <c r="DB17" s="659"/>
      <c r="DC17" s="659"/>
      <c r="DD17" s="627" t="s">
        <v>129</v>
      </c>
      <c r="DE17" s="622"/>
      <c r="DF17" s="622"/>
      <c r="DG17" s="622"/>
      <c r="DH17" s="622"/>
      <c r="DI17" s="622"/>
      <c r="DJ17" s="622"/>
      <c r="DK17" s="622"/>
      <c r="DL17" s="622"/>
      <c r="DM17" s="622"/>
      <c r="DN17" s="622"/>
      <c r="DO17" s="622"/>
      <c r="DP17" s="623"/>
      <c r="DQ17" s="627">
        <v>4267814</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164055</v>
      </c>
      <c r="S18" s="622"/>
      <c r="T18" s="622"/>
      <c r="U18" s="622"/>
      <c r="V18" s="622"/>
      <c r="W18" s="622"/>
      <c r="X18" s="622"/>
      <c r="Y18" s="623"/>
      <c r="Z18" s="659">
        <v>0.3</v>
      </c>
      <c r="AA18" s="659"/>
      <c r="AB18" s="659"/>
      <c r="AC18" s="659"/>
      <c r="AD18" s="660">
        <v>164055</v>
      </c>
      <c r="AE18" s="660"/>
      <c r="AF18" s="660"/>
      <c r="AG18" s="660"/>
      <c r="AH18" s="660"/>
      <c r="AI18" s="660"/>
      <c r="AJ18" s="660"/>
      <c r="AK18" s="660"/>
      <c r="AL18" s="624">
        <v>0.5</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129</v>
      </c>
      <c r="BP18" s="659"/>
      <c r="BQ18" s="659"/>
      <c r="BR18" s="659"/>
      <c r="BS18" s="660" t="s">
        <v>129</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t="s">
        <v>237</v>
      </c>
      <c r="CS18" s="622"/>
      <c r="CT18" s="622"/>
      <c r="CU18" s="622"/>
      <c r="CV18" s="622"/>
      <c r="CW18" s="622"/>
      <c r="CX18" s="622"/>
      <c r="CY18" s="623"/>
      <c r="CZ18" s="659" t="s">
        <v>237</v>
      </c>
      <c r="DA18" s="659"/>
      <c r="DB18" s="659"/>
      <c r="DC18" s="659"/>
      <c r="DD18" s="627" t="s">
        <v>237</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145626</v>
      </c>
      <c r="S19" s="622"/>
      <c r="T19" s="622"/>
      <c r="U19" s="622"/>
      <c r="V19" s="622"/>
      <c r="W19" s="622"/>
      <c r="X19" s="622"/>
      <c r="Y19" s="623"/>
      <c r="Z19" s="659">
        <v>0.2</v>
      </c>
      <c r="AA19" s="659"/>
      <c r="AB19" s="659"/>
      <c r="AC19" s="659"/>
      <c r="AD19" s="660">
        <v>145626</v>
      </c>
      <c r="AE19" s="660"/>
      <c r="AF19" s="660"/>
      <c r="AG19" s="660"/>
      <c r="AH19" s="660"/>
      <c r="AI19" s="660"/>
      <c r="AJ19" s="660"/>
      <c r="AK19" s="660"/>
      <c r="AL19" s="624">
        <v>0.5</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1310013</v>
      </c>
      <c r="BH19" s="622"/>
      <c r="BI19" s="622"/>
      <c r="BJ19" s="622"/>
      <c r="BK19" s="622"/>
      <c r="BL19" s="622"/>
      <c r="BM19" s="622"/>
      <c r="BN19" s="623"/>
      <c r="BO19" s="659">
        <v>6.6</v>
      </c>
      <c r="BP19" s="659"/>
      <c r="BQ19" s="659"/>
      <c r="BR19" s="659"/>
      <c r="BS19" s="660" t="s">
        <v>129</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59" t="s">
        <v>277</v>
      </c>
      <c r="DA19" s="659"/>
      <c r="DB19" s="659"/>
      <c r="DC19" s="659"/>
      <c r="DD19" s="627" t="s">
        <v>237</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2">
      <c r="B20" s="688" t="s">
        <v>278</v>
      </c>
      <c r="C20" s="689"/>
      <c r="D20" s="689"/>
      <c r="E20" s="689"/>
      <c r="F20" s="689"/>
      <c r="G20" s="689"/>
      <c r="H20" s="689"/>
      <c r="I20" s="689"/>
      <c r="J20" s="689"/>
      <c r="K20" s="689"/>
      <c r="L20" s="689"/>
      <c r="M20" s="689"/>
      <c r="N20" s="689"/>
      <c r="O20" s="689"/>
      <c r="P20" s="689"/>
      <c r="Q20" s="690"/>
      <c r="R20" s="621">
        <v>18429</v>
      </c>
      <c r="S20" s="622"/>
      <c r="T20" s="622"/>
      <c r="U20" s="622"/>
      <c r="V20" s="622"/>
      <c r="W20" s="622"/>
      <c r="X20" s="622"/>
      <c r="Y20" s="623"/>
      <c r="Z20" s="659">
        <v>0</v>
      </c>
      <c r="AA20" s="659"/>
      <c r="AB20" s="659"/>
      <c r="AC20" s="659"/>
      <c r="AD20" s="660">
        <v>18429</v>
      </c>
      <c r="AE20" s="660"/>
      <c r="AF20" s="660"/>
      <c r="AG20" s="660"/>
      <c r="AH20" s="660"/>
      <c r="AI20" s="660"/>
      <c r="AJ20" s="660"/>
      <c r="AK20" s="660"/>
      <c r="AL20" s="624">
        <v>0.1</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1310013</v>
      </c>
      <c r="BH20" s="622"/>
      <c r="BI20" s="622"/>
      <c r="BJ20" s="622"/>
      <c r="BK20" s="622"/>
      <c r="BL20" s="622"/>
      <c r="BM20" s="622"/>
      <c r="BN20" s="623"/>
      <c r="BO20" s="659">
        <v>6.6</v>
      </c>
      <c r="BP20" s="659"/>
      <c r="BQ20" s="659"/>
      <c r="BR20" s="659"/>
      <c r="BS20" s="660" t="s">
        <v>237</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54478619</v>
      </c>
      <c r="CS20" s="622"/>
      <c r="CT20" s="622"/>
      <c r="CU20" s="622"/>
      <c r="CV20" s="622"/>
      <c r="CW20" s="622"/>
      <c r="CX20" s="622"/>
      <c r="CY20" s="623"/>
      <c r="CZ20" s="659">
        <v>100</v>
      </c>
      <c r="DA20" s="659"/>
      <c r="DB20" s="659"/>
      <c r="DC20" s="659"/>
      <c r="DD20" s="627">
        <v>3764739</v>
      </c>
      <c r="DE20" s="622"/>
      <c r="DF20" s="622"/>
      <c r="DG20" s="622"/>
      <c r="DH20" s="622"/>
      <c r="DI20" s="622"/>
      <c r="DJ20" s="622"/>
      <c r="DK20" s="622"/>
      <c r="DL20" s="622"/>
      <c r="DM20" s="622"/>
      <c r="DN20" s="622"/>
      <c r="DO20" s="622"/>
      <c r="DP20" s="623"/>
      <c r="DQ20" s="627">
        <v>32297922</v>
      </c>
      <c r="DR20" s="622"/>
      <c r="DS20" s="622"/>
      <c r="DT20" s="622"/>
      <c r="DU20" s="622"/>
      <c r="DV20" s="622"/>
      <c r="DW20" s="622"/>
      <c r="DX20" s="622"/>
      <c r="DY20" s="622"/>
      <c r="DZ20" s="622"/>
      <c r="EA20" s="622"/>
      <c r="EB20" s="622"/>
      <c r="EC20" s="658"/>
    </row>
    <row r="21" spans="2:133" ht="11.25" customHeight="1" x14ac:dyDescent="0.2">
      <c r="B21" s="618" t="s">
        <v>281</v>
      </c>
      <c r="C21" s="619"/>
      <c r="D21" s="619"/>
      <c r="E21" s="619"/>
      <c r="F21" s="619"/>
      <c r="G21" s="619"/>
      <c r="H21" s="619"/>
      <c r="I21" s="619"/>
      <c r="J21" s="619"/>
      <c r="K21" s="619"/>
      <c r="L21" s="619"/>
      <c r="M21" s="619"/>
      <c r="N21" s="619"/>
      <c r="O21" s="619"/>
      <c r="P21" s="619"/>
      <c r="Q21" s="620"/>
      <c r="R21" s="621">
        <v>7236664</v>
      </c>
      <c r="S21" s="622"/>
      <c r="T21" s="622"/>
      <c r="U21" s="622"/>
      <c r="V21" s="622"/>
      <c r="W21" s="622"/>
      <c r="X21" s="622"/>
      <c r="Y21" s="623"/>
      <c r="Z21" s="659">
        <v>12.4</v>
      </c>
      <c r="AA21" s="659"/>
      <c r="AB21" s="659"/>
      <c r="AC21" s="659"/>
      <c r="AD21" s="660">
        <v>6532180</v>
      </c>
      <c r="AE21" s="660"/>
      <c r="AF21" s="660"/>
      <c r="AG21" s="660"/>
      <c r="AH21" s="660"/>
      <c r="AI21" s="660"/>
      <c r="AJ21" s="660"/>
      <c r="AK21" s="660"/>
      <c r="AL21" s="624">
        <v>21.6</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t="s">
        <v>129</v>
      </c>
      <c r="BH21" s="622"/>
      <c r="BI21" s="622"/>
      <c r="BJ21" s="622"/>
      <c r="BK21" s="622"/>
      <c r="BL21" s="622"/>
      <c r="BM21" s="622"/>
      <c r="BN21" s="623"/>
      <c r="BO21" s="659" t="s">
        <v>129</v>
      </c>
      <c r="BP21" s="659"/>
      <c r="BQ21" s="659"/>
      <c r="BR21" s="659"/>
      <c r="BS21" s="660" t="s">
        <v>129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283</v>
      </c>
      <c r="C22" s="619"/>
      <c r="D22" s="619"/>
      <c r="E22" s="619"/>
      <c r="F22" s="619"/>
      <c r="G22" s="619"/>
      <c r="H22" s="619"/>
      <c r="I22" s="619"/>
      <c r="J22" s="619"/>
      <c r="K22" s="619"/>
      <c r="L22" s="619"/>
      <c r="M22" s="619"/>
      <c r="N22" s="619"/>
      <c r="O22" s="619"/>
      <c r="P22" s="619"/>
      <c r="Q22" s="620"/>
      <c r="R22" s="621">
        <v>6532180</v>
      </c>
      <c r="S22" s="622"/>
      <c r="T22" s="622"/>
      <c r="U22" s="622"/>
      <c r="V22" s="622"/>
      <c r="W22" s="622"/>
      <c r="X22" s="622"/>
      <c r="Y22" s="623"/>
      <c r="Z22" s="659">
        <v>11.2</v>
      </c>
      <c r="AA22" s="659"/>
      <c r="AB22" s="659"/>
      <c r="AC22" s="659"/>
      <c r="AD22" s="660">
        <v>6532180</v>
      </c>
      <c r="AE22" s="660"/>
      <c r="AF22" s="660"/>
      <c r="AG22" s="660"/>
      <c r="AH22" s="660"/>
      <c r="AI22" s="660"/>
      <c r="AJ22" s="660"/>
      <c r="AK22" s="660"/>
      <c r="AL22" s="624">
        <v>21.6</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t="s">
        <v>129</v>
      </c>
      <c r="BH22" s="622"/>
      <c r="BI22" s="622"/>
      <c r="BJ22" s="622"/>
      <c r="BK22" s="622"/>
      <c r="BL22" s="622"/>
      <c r="BM22" s="622"/>
      <c r="BN22" s="623"/>
      <c r="BO22" s="659" t="s">
        <v>237</v>
      </c>
      <c r="BP22" s="659"/>
      <c r="BQ22" s="659"/>
      <c r="BR22" s="659"/>
      <c r="BS22" s="660" t="s">
        <v>237</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286</v>
      </c>
      <c r="C23" s="619"/>
      <c r="D23" s="619"/>
      <c r="E23" s="619"/>
      <c r="F23" s="619"/>
      <c r="G23" s="619"/>
      <c r="H23" s="619"/>
      <c r="I23" s="619"/>
      <c r="J23" s="619"/>
      <c r="K23" s="619"/>
      <c r="L23" s="619"/>
      <c r="M23" s="619"/>
      <c r="N23" s="619"/>
      <c r="O23" s="619"/>
      <c r="P23" s="619"/>
      <c r="Q23" s="620"/>
      <c r="R23" s="621">
        <v>703727</v>
      </c>
      <c r="S23" s="622"/>
      <c r="T23" s="622"/>
      <c r="U23" s="622"/>
      <c r="V23" s="622"/>
      <c r="W23" s="622"/>
      <c r="X23" s="622"/>
      <c r="Y23" s="623"/>
      <c r="Z23" s="659">
        <v>1.2</v>
      </c>
      <c r="AA23" s="659"/>
      <c r="AB23" s="659"/>
      <c r="AC23" s="659"/>
      <c r="AD23" s="660" t="s">
        <v>129</v>
      </c>
      <c r="AE23" s="660"/>
      <c r="AF23" s="660"/>
      <c r="AG23" s="660"/>
      <c r="AH23" s="660"/>
      <c r="AI23" s="660"/>
      <c r="AJ23" s="660"/>
      <c r="AK23" s="660"/>
      <c r="AL23" s="624" t="s">
        <v>237</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v>1310013</v>
      </c>
      <c r="BH23" s="622"/>
      <c r="BI23" s="622"/>
      <c r="BJ23" s="622"/>
      <c r="BK23" s="622"/>
      <c r="BL23" s="622"/>
      <c r="BM23" s="622"/>
      <c r="BN23" s="623"/>
      <c r="BO23" s="659">
        <v>6.6</v>
      </c>
      <c r="BP23" s="659"/>
      <c r="BQ23" s="659"/>
      <c r="BR23" s="659"/>
      <c r="BS23" s="660" t="s">
        <v>237</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2">
      <c r="B24" s="618" t="s">
        <v>293</v>
      </c>
      <c r="C24" s="619"/>
      <c r="D24" s="619"/>
      <c r="E24" s="619"/>
      <c r="F24" s="619"/>
      <c r="G24" s="619"/>
      <c r="H24" s="619"/>
      <c r="I24" s="619"/>
      <c r="J24" s="619"/>
      <c r="K24" s="619"/>
      <c r="L24" s="619"/>
      <c r="M24" s="619"/>
      <c r="N24" s="619"/>
      <c r="O24" s="619"/>
      <c r="P24" s="619"/>
      <c r="Q24" s="620"/>
      <c r="R24" s="621">
        <v>757</v>
      </c>
      <c r="S24" s="622"/>
      <c r="T24" s="622"/>
      <c r="U24" s="622"/>
      <c r="V24" s="622"/>
      <c r="W24" s="622"/>
      <c r="X24" s="622"/>
      <c r="Y24" s="623"/>
      <c r="Z24" s="659">
        <v>0</v>
      </c>
      <c r="AA24" s="659"/>
      <c r="AB24" s="659"/>
      <c r="AC24" s="659"/>
      <c r="AD24" s="660" t="s">
        <v>129</v>
      </c>
      <c r="AE24" s="660"/>
      <c r="AF24" s="660"/>
      <c r="AG24" s="660"/>
      <c r="AH24" s="660"/>
      <c r="AI24" s="660"/>
      <c r="AJ24" s="660"/>
      <c r="AK24" s="660"/>
      <c r="AL24" s="624" t="s">
        <v>129</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237</v>
      </c>
      <c r="BH24" s="622"/>
      <c r="BI24" s="622"/>
      <c r="BJ24" s="622"/>
      <c r="BK24" s="622"/>
      <c r="BL24" s="622"/>
      <c r="BM24" s="622"/>
      <c r="BN24" s="623"/>
      <c r="BO24" s="659" t="s">
        <v>237</v>
      </c>
      <c r="BP24" s="659"/>
      <c r="BQ24" s="659"/>
      <c r="BR24" s="659"/>
      <c r="BS24" s="660" t="s">
        <v>237</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28422711</v>
      </c>
      <c r="CS24" s="677"/>
      <c r="CT24" s="677"/>
      <c r="CU24" s="677"/>
      <c r="CV24" s="677"/>
      <c r="CW24" s="677"/>
      <c r="CX24" s="677"/>
      <c r="CY24" s="702"/>
      <c r="CZ24" s="703">
        <v>52.2</v>
      </c>
      <c r="DA24" s="685"/>
      <c r="DB24" s="685"/>
      <c r="DC24" s="705"/>
      <c r="DD24" s="701">
        <v>16608674</v>
      </c>
      <c r="DE24" s="677"/>
      <c r="DF24" s="677"/>
      <c r="DG24" s="677"/>
      <c r="DH24" s="677"/>
      <c r="DI24" s="677"/>
      <c r="DJ24" s="677"/>
      <c r="DK24" s="702"/>
      <c r="DL24" s="701">
        <v>16496213</v>
      </c>
      <c r="DM24" s="677"/>
      <c r="DN24" s="677"/>
      <c r="DO24" s="677"/>
      <c r="DP24" s="677"/>
      <c r="DQ24" s="677"/>
      <c r="DR24" s="677"/>
      <c r="DS24" s="677"/>
      <c r="DT24" s="677"/>
      <c r="DU24" s="677"/>
      <c r="DV24" s="702"/>
      <c r="DW24" s="703">
        <v>53.4</v>
      </c>
      <c r="DX24" s="685"/>
      <c r="DY24" s="685"/>
      <c r="DZ24" s="685"/>
      <c r="EA24" s="685"/>
      <c r="EB24" s="685"/>
      <c r="EC24" s="704"/>
    </row>
    <row r="25" spans="2:133" ht="11.25" customHeight="1" x14ac:dyDescent="0.2">
      <c r="B25" s="618" t="s">
        <v>296</v>
      </c>
      <c r="C25" s="619"/>
      <c r="D25" s="619"/>
      <c r="E25" s="619"/>
      <c r="F25" s="619"/>
      <c r="G25" s="619"/>
      <c r="H25" s="619"/>
      <c r="I25" s="619"/>
      <c r="J25" s="619"/>
      <c r="K25" s="619"/>
      <c r="L25" s="619"/>
      <c r="M25" s="619"/>
      <c r="N25" s="619"/>
      <c r="O25" s="619"/>
      <c r="P25" s="619"/>
      <c r="Q25" s="620"/>
      <c r="R25" s="621">
        <v>32063162</v>
      </c>
      <c r="S25" s="622"/>
      <c r="T25" s="622"/>
      <c r="U25" s="622"/>
      <c r="V25" s="622"/>
      <c r="W25" s="622"/>
      <c r="X25" s="622"/>
      <c r="Y25" s="623"/>
      <c r="Z25" s="659">
        <v>55</v>
      </c>
      <c r="AA25" s="659"/>
      <c r="AB25" s="659"/>
      <c r="AC25" s="659"/>
      <c r="AD25" s="660">
        <v>30048665</v>
      </c>
      <c r="AE25" s="660"/>
      <c r="AF25" s="660"/>
      <c r="AG25" s="660"/>
      <c r="AH25" s="660"/>
      <c r="AI25" s="660"/>
      <c r="AJ25" s="660"/>
      <c r="AK25" s="660"/>
      <c r="AL25" s="624">
        <v>99.5</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129</v>
      </c>
      <c r="BH25" s="622"/>
      <c r="BI25" s="622"/>
      <c r="BJ25" s="622"/>
      <c r="BK25" s="622"/>
      <c r="BL25" s="622"/>
      <c r="BM25" s="622"/>
      <c r="BN25" s="623"/>
      <c r="BO25" s="659" t="s">
        <v>237</v>
      </c>
      <c r="BP25" s="659"/>
      <c r="BQ25" s="659"/>
      <c r="BR25" s="659"/>
      <c r="BS25" s="660" t="s">
        <v>237</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9594929</v>
      </c>
      <c r="CS25" s="634"/>
      <c r="CT25" s="634"/>
      <c r="CU25" s="634"/>
      <c r="CV25" s="634"/>
      <c r="CW25" s="634"/>
      <c r="CX25" s="634"/>
      <c r="CY25" s="635"/>
      <c r="CZ25" s="624">
        <v>17.600000000000001</v>
      </c>
      <c r="DA25" s="636"/>
      <c r="DB25" s="636"/>
      <c r="DC25" s="637"/>
      <c r="DD25" s="627">
        <v>8930078</v>
      </c>
      <c r="DE25" s="634"/>
      <c r="DF25" s="634"/>
      <c r="DG25" s="634"/>
      <c r="DH25" s="634"/>
      <c r="DI25" s="634"/>
      <c r="DJ25" s="634"/>
      <c r="DK25" s="635"/>
      <c r="DL25" s="627">
        <v>8827779</v>
      </c>
      <c r="DM25" s="634"/>
      <c r="DN25" s="634"/>
      <c r="DO25" s="634"/>
      <c r="DP25" s="634"/>
      <c r="DQ25" s="634"/>
      <c r="DR25" s="634"/>
      <c r="DS25" s="634"/>
      <c r="DT25" s="634"/>
      <c r="DU25" s="634"/>
      <c r="DV25" s="635"/>
      <c r="DW25" s="624">
        <v>28.6</v>
      </c>
      <c r="DX25" s="636"/>
      <c r="DY25" s="636"/>
      <c r="DZ25" s="636"/>
      <c r="EA25" s="636"/>
      <c r="EB25" s="636"/>
      <c r="EC25" s="648"/>
    </row>
    <row r="26" spans="2:133" ht="11.25" customHeight="1" x14ac:dyDescent="0.2">
      <c r="B26" s="618" t="s">
        <v>299</v>
      </c>
      <c r="C26" s="619"/>
      <c r="D26" s="619"/>
      <c r="E26" s="619"/>
      <c r="F26" s="619"/>
      <c r="G26" s="619"/>
      <c r="H26" s="619"/>
      <c r="I26" s="619"/>
      <c r="J26" s="619"/>
      <c r="K26" s="619"/>
      <c r="L26" s="619"/>
      <c r="M26" s="619"/>
      <c r="N26" s="619"/>
      <c r="O26" s="619"/>
      <c r="P26" s="619"/>
      <c r="Q26" s="620"/>
      <c r="R26" s="621">
        <v>17611</v>
      </c>
      <c r="S26" s="622"/>
      <c r="T26" s="622"/>
      <c r="U26" s="622"/>
      <c r="V26" s="622"/>
      <c r="W26" s="622"/>
      <c r="X26" s="622"/>
      <c r="Y26" s="623"/>
      <c r="Z26" s="659">
        <v>0</v>
      </c>
      <c r="AA26" s="659"/>
      <c r="AB26" s="659"/>
      <c r="AC26" s="659"/>
      <c r="AD26" s="660">
        <v>17611</v>
      </c>
      <c r="AE26" s="660"/>
      <c r="AF26" s="660"/>
      <c r="AG26" s="660"/>
      <c r="AH26" s="660"/>
      <c r="AI26" s="660"/>
      <c r="AJ26" s="660"/>
      <c r="AK26" s="660"/>
      <c r="AL26" s="624">
        <v>0.1</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237</v>
      </c>
      <c r="BH26" s="622"/>
      <c r="BI26" s="622"/>
      <c r="BJ26" s="622"/>
      <c r="BK26" s="622"/>
      <c r="BL26" s="622"/>
      <c r="BM26" s="622"/>
      <c r="BN26" s="623"/>
      <c r="BO26" s="659" t="s">
        <v>129</v>
      </c>
      <c r="BP26" s="659"/>
      <c r="BQ26" s="659"/>
      <c r="BR26" s="659"/>
      <c r="BS26" s="660" t="s">
        <v>129</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6043537</v>
      </c>
      <c r="CS26" s="622"/>
      <c r="CT26" s="622"/>
      <c r="CU26" s="622"/>
      <c r="CV26" s="622"/>
      <c r="CW26" s="622"/>
      <c r="CX26" s="622"/>
      <c r="CY26" s="623"/>
      <c r="CZ26" s="624">
        <v>11.1</v>
      </c>
      <c r="DA26" s="636"/>
      <c r="DB26" s="636"/>
      <c r="DC26" s="637"/>
      <c r="DD26" s="627">
        <v>5507230</v>
      </c>
      <c r="DE26" s="622"/>
      <c r="DF26" s="622"/>
      <c r="DG26" s="622"/>
      <c r="DH26" s="622"/>
      <c r="DI26" s="622"/>
      <c r="DJ26" s="622"/>
      <c r="DK26" s="623"/>
      <c r="DL26" s="627" t="s">
        <v>237</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2">
      <c r="B27" s="618" t="s">
        <v>302</v>
      </c>
      <c r="C27" s="619"/>
      <c r="D27" s="619"/>
      <c r="E27" s="619"/>
      <c r="F27" s="619"/>
      <c r="G27" s="619"/>
      <c r="H27" s="619"/>
      <c r="I27" s="619"/>
      <c r="J27" s="619"/>
      <c r="K27" s="619"/>
      <c r="L27" s="619"/>
      <c r="M27" s="619"/>
      <c r="N27" s="619"/>
      <c r="O27" s="619"/>
      <c r="P27" s="619"/>
      <c r="Q27" s="620"/>
      <c r="R27" s="621">
        <v>135878</v>
      </c>
      <c r="S27" s="622"/>
      <c r="T27" s="622"/>
      <c r="U27" s="622"/>
      <c r="V27" s="622"/>
      <c r="W27" s="622"/>
      <c r="X27" s="622"/>
      <c r="Y27" s="623"/>
      <c r="Z27" s="659">
        <v>0.2</v>
      </c>
      <c r="AA27" s="659"/>
      <c r="AB27" s="659"/>
      <c r="AC27" s="659"/>
      <c r="AD27" s="660" t="s">
        <v>237</v>
      </c>
      <c r="AE27" s="660"/>
      <c r="AF27" s="660"/>
      <c r="AG27" s="660"/>
      <c r="AH27" s="660"/>
      <c r="AI27" s="660"/>
      <c r="AJ27" s="660"/>
      <c r="AK27" s="660"/>
      <c r="AL27" s="624" t="s">
        <v>237</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19842279</v>
      </c>
      <c r="BH27" s="622"/>
      <c r="BI27" s="622"/>
      <c r="BJ27" s="622"/>
      <c r="BK27" s="622"/>
      <c r="BL27" s="622"/>
      <c r="BM27" s="622"/>
      <c r="BN27" s="623"/>
      <c r="BO27" s="659">
        <v>100</v>
      </c>
      <c r="BP27" s="659"/>
      <c r="BQ27" s="659"/>
      <c r="BR27" s="659"/>
      <c r="BS27" s="660">
        <v>270429</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14455671</v>
      </c>
      <c r="CS27" s="634"/>
      <c r="CT27" s="634"/>
      <c r="CU27" s="634"/>
      <c r="CV27" s="634"/>
      <c r="CW27" s="634"/>
      <c r="CX27" s="634"/>
      <c r="CY27" s="635"/>
      <c r="CZ27" s="624">
        <v>26.5</v>
      </c>
      <c r="DA27" s="636"/>
      <c r="DB27" s="636"/>
      <c r="DC27" s="637"/>
      <c r="DD27" s="627">
        <v>3410811</v>
      </c>
      <c r="DE27" s="634"/>
      <c r="DF27" s="634"/>
      <c r="DG27" s="634"/>
      <c r="DH27" s="634"/>
      <c r="DI27" s="634"/>
      <c r="DJ27" s="634"/>
      <c r="DK27" s="635"/>
      <c r="DL27" s="627">
        <v>3400649</v>
      </c>
      <c r="DM27" s="634"/>
      <c r="DN27" s="634"/>
      <c r="DO27" s="634"/>
      <c r="DP27" s="634"/>
      <c r="DQ27" s="634"/>
      <c r="DR27" s="634"/>
      <c r="DS27" s="634"/>
      <c r="DT27" s="634"/>
      <c r="DU27" s="634"/>
      <c r="DV27" s="635"/>
      <c r="DW27" s="624">
        <v>11</v>
      </c>
      <c r="DX27" s="636"/>
      <c r="DY27" s="636"/>
      <c r="DZ27" s="636"/>
      <c r="EA27" s="636"/>
      <c r="EB27" s="636"/>
      <c r="EC27" s="648"/>
    </row>
    <row r="28" spans="2:133" ht="11.25" customHeight="1" x14ac:dyDescent="0.2">
      <c r="B28" s="618" t="s">
        <v>305</v>
      </c>
      <c r="C28" s="619"/>
      <c r="D28" s="619"/>
      <c r="E28" s="619"/>
      <c r="F28" s="619"/>
      <c r="G28" s="619"/>
      <c r="H28" s="619"/>
      <c r="I28" s="619"/>
      <c r="J28" s="619"/>
      <c r="K28" s="619"/>
      <c r="L28" s="619"/>
      <c r="M28" s="619"/>
      <c r="N28" s="619"/>
      <c r="O28" s="619"/>
      <c r="P28" s="619"/>
      <c r="Q28" s="620"/>
      <c r="R28" s="621">
        <v>751840</v>
      </c>
      <c r="S28" s="622"/>
      <c r="T28" s="622"/>
      <c r="U28" s="622"/>
      <c r="V28" s="622"/>
      <c r="W28" s="622"/>
      <c r="X28" s="622"/>
      <c r="Y28" s="623"/>
      <c r="Z28" s="659">
        <v>1.3</v>
      </c>
      <c r="AA28" s="659"/>
      <c r="AB28" s="659"/>
      <c r="AC28" s="659"/>
      <c r="AD28" s="660">
        <v>127793</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4372111</v>
      </c>
      <c r="CS28" s="622"/>
      <c r="CT28" s="622"/>
      <c r="CU28" s="622"/>
      <c r="CV28" s="622"/>
      <c r="CW28" s="622"/>
      <c r="CX28" s="622"/>
      <c r="CY28" s="623"/>
      <c r="CZ28" s="624">
        <v>8</v>
      </c>
      <c r="DA28" s="636"/>
      <c r="DB28" s="636"/>
      <c r="DC28" s="637"/>
      <c r="DD28" s="627">
        <v>4267785</v>
      </c>
      <c r="DE28" s="622"/>
      <c r="DF28" s="622"/>
      <c r="DG28" s="622"/>
      <c r="DH28" s="622"/>
      <c r="DI28" s="622"/>
      <c r="DJ28" s="622"/>
      <c r="DK28" s="623"/>
      <c r="DL28" s="627">
        <v>4267785</v>
      </c>
      <c r="DM28" s="622"/>
      <c r="DN28" s="622"/>
      <c r="DO28" s="622"/>
      <c r="DP28" s="622"/>
      <c r="DQ28" s="622"/>
      <c r="DR28" s="622"/>
      <c r="DS28" s="622"/>
      <c r="DT28" s="622"/>
      <c r="DU28" s="622"/>
      <c r="DV28" s="623"/>
      <c r="DW28" s="624">
        <v>13.8</v>
      </c>
      <c r="DX28" s="636"/>
      <c r="DY28" s="636"/>
      <c r="DZ28" s="636"/>
      <c r="EA28" s="636"/>
      <c r="EB28" s="636"/>
      <c r="EC28" s="648"/>
    </row>
    <row r="29" spans="2:133" ht="11.25" customHeight="1" x14ac:dyDescent="0.2">
      <c r="B29" s="618" t="s">
        <v>307</v>
      </c>
      <c r="C29" s="619"/>
      <c r="D29" s="619"/>
      <c r="E29" s="619"/>
      <c r="F29" s="619"/>
      <c r="G29" s="619"/>
      <c r="H29" s="619"/>
      <c r="I29" s="619"/>
      <c r="J29" s="619"/>
      <c r="K29" s="619"/>
      <c r="L29" s="619"/>
      <c r="M29" s="619"/>
      <c r="N29" s="619"/>
      <c r="O29" s="619"/>
      <c r="P29" s="619"/>
      <c r="Q29" s="620"/>
      <c r="R29" s="621">
        <v>588309</v>
      </c>
      <c r="S29" s="622"/>
      <c r="T29" s="622"/>
      <c r="U29" s="622"/>
      <c r="V29" s="622"/>
      <c r="W29" s="622"/>
      <c r="X29" s="622"/>
      <c r="Y29" s="623"/>
      <c r="Z29" s="659">
        <v>1</v>
      </c>
      <c r="AA29" s="659"/>
      <c r="AB29" s="659"/>
      <c r="AC29" s="659"/>
      <c r="AD29" s="660" t="s">
        <v>237</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71</v>
      </c>
      <c r="CG29" s="619"/>
      <c r="CH29" s="619"/>
      <c r="CI29" s="619"/>
      <c r="CJ29" s="619"/>
      <c r="CK29" s="619"/>
      <c r="CL29" s="619"/>
      <c r="CM29" s="619"/>
      <c r="CN29" s="619"/>
      <c r="CO29" s="619"/>
      <c r="CP29" s="619"/>
      <c r="CQ29" s="620"/>
      <c r="CR29" s="621">
        <v>4372111</v>
      </c>
      <c r="CS29" s="634"/>
      <c r="CT29" s="634"/>
      <c r="CU29" s="634"/>
      <c r="CV29" s="634"/>
      <c r="CW29" s="634"/>
      <c r="CX29" s="634"/>
      <c r="CY29" s="635"/>
      <c r="CZ29" s="624">
        <v>8</v>
      </c>
      <c r="DA29" s="636"/>
      <c r="DB29" s="636"/>
      <c r="DC29" s="637"/>
      <c r="DD29" s="627">
        <v>4267785</v>
      </c>
      <c r="DE29" s="634"/>
      <c r="DF29" s="634"/>
      <c r="DG29" s="634"/>
      <c r="DH29" s="634"/>
      <c r="DI29" s="634"/>
      <c r="DJ29" s="634"/>
      <c r="DK29" s="635"/>
      <c r="DL29" s="627">
        <v>4267785</v>
      </c>
      <c r="DM29" s="634"/>
      <c r="DN29" s="634"/>
      <c r="DO29" s="634"/>
      <c r="DP29" s="634"/>
      <c r="DQ29" s="634"/>
      <c r="DR29" s="634"/>
      <c r="DS29" s="634"/>
      <c r="DT29" s="634"/>
      <c r="DU29" s="634"/>
      <c r="DV29" s="635"/>
      <c r="DW29" s="624">
        <v>13.8</v>
      </c>
      <c r="DX29" s="636"/>
      <c r="DY29" s="636"/>
      <c r="DZ29" s="636"/>
      <c r="EA29" s="636"/>
      <c r="EB29" s="636"/>
      <c r="EC29" s="648"/>
    </row>
    <row r="30" spans="2:133" ht="11.25" customHeight="1" x14ac:dyDescent="0.2">
      <c r="B30" s="618" t="s">
        <v>309</v>
      </c>
      <c r="C30" s="619"/>
      <c r="D30" s="619"/>
      <c r="E30" s="619"/>
      <c r="F30" s="619"/>
      <c r="G30" s="619"/>
      <c r="H30" s="619"/>
      <c r="I30" s="619"/>
      <c r="J30" s="619"/>
      <c r="K30" s="619"/>
      <c r="L30" s="619"/>
      <c r="M30" s="619"/>
      <c r="N30" s="619"/>
      <c r="O30" s="619"/>
      <c r="P30" s="619"/>
      <c r="Q30" s="620"/>
      <c r="R30" s="621">
        <v>11778871</v>
      </c>
      <c r="S30" s="622"/>
      <c r="T30" s="622"/>
      <c r="U30" s="622"/>
      <c r="V30" s="622"/>
      <c r="W30" s="622"/>
      <c r="X30" s="622"/>
      <c r="Y30" s="623"/>
      <c r="Z30" s="659">
        <v>20.2</v>
      </c>
      <c r="AA30" s="659"/>
      <c r="AB30" s="659"/>
      <c r="AC30" s="659"/>
      <c r="AD30" s="660" t="s">
        <v>129</v>
      </c>
      <c r="AE30" s="660"/>
      <c r="AF30" s="660"/>
      <c r="AG30" s="660"/>
      <c r="AH30" s="660"/>
      <c r="AI30" s="660"/>
      <c r="AJ30" s="660"/>
      <c r="AK30" s="660"/>
      <c r="AL30" s="624" t="s">
        <v>129</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310</v>
      </c>
      <c r="BH30" s="691"/>
      <c r="BI30" s="691"/>
      <c r="BJ30" s="691"/>
      <c r="BK30" s="691"/>
      <c r="BL30" s="691"/>
      <c r="BM30" s="691"/>
      <c r="BN30" s="691"/>
      <c r="BO30" s="691"/>
      <c r="BP30" s="691"/>
      <c r="BQ30" s="692"/>
      <c r="BR30" s="673" t="s">
        <v>311</v>
      </c>
      <c r="BS30" s="691"/>
      <c r="BT30" s="691"/>
      <c r="BU30" s="691"/>
      <c r="BV30" s="691"/>
      <c r="BW30" s="691"/>
      <c r="BX30" s="691"/>
      <c r="BY30" s="691"/>
      <c r="BZ30" s="691"/>
      <c r="CA30" s="691"/>
      <c r="CB30" s="692"/>
      <c r="CD30" s="642"/>
      <c r="CE30" s="643"/>
      <c r="CF30" s="618" t="s">
        <v>312</v>
      </c>
      <c r="CG30" s="619"/>
      <c r="CH30" s="619"/>
      <c r="CI30" s="619"/>
      <c r="CJ30" s="619"/>
      <c r="CK30" s="619"/>
      <c r="CL30" s="619"/>
      <c r="CM30" s="619"/>
      <c r="CN30" s="619"/>
      <c r="CO30" s="619"/>
      <c r="CP30" s="619"/>
      <c r="CQ30" s="620"/>
      <c r="CR30" s="621">
        <v>4253900</v>
      </c>
      <c r="CS30" s="622"/>
      <c r="CT30" s="622"/>
      <c r="CU30" s="622"/>
      <c r="CV30" s="622"/>
      <c r="CW30" s="622"/>
      <c r="CX30" s="622"/>
      <c r="CY30" s="623"/>
      <c r="CZ30" s="624">
        <v>7.8</v>
      </c>
      <c r="DA30" s="636"/>
      <c r="DB30" s="636"/>
      <c r="DC30" s="637"/>
      <c r="DD30" s="627">
        <v>4153241</v>
      </c>
      <c r="DE30" s="622"/>
      <c r="DF30" s="622"/>
      <c r="DG30" s="622"/>
      <c r="DH30" s="622"/>
      <c r="DI30" s="622"/>
      <c r="DJ30" s="622"/>
      <c r="DK30" s="623"/>
      <c r="DL30" s="627">
        <v>4153241</v>
      </c>
      <c r="DM30" s="622"/>
      <c r="DN30" s="622"/>
      <c r="DO30" s="622"/>
      <c r="DP30" s="622"/>
      <c r="DQ30" s="622"/>
      <c r="DR30" s="622"/>
      <c r="DS30" s="622"/>
      <c r="DT30" s="622"/>
      <c r="DU30" s="622"/>
      <c r="DV30" s="623"/>
      <c r="DW30" s="624">
        <v>13.4</v>
      </c>
      <c r="DX30" s="636"/>
      <c r="DY30" s="636"/>
      <c r="DZ30" s="636"/>
      <c r="EA30" s="636"/>
      <c r="EB30" s="636"/>
      <c r="EC30" s="648"/>
    </row>
    <row r="31" spans="2:133" ht="11.25" customHeight="1" x14ac:dyDescent="0.2">
      <c r="B31" s="688" t="s">
        <v>313</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59" t="s">
        <v>129</v>
      </c>
      <c r="AA31" s="659"/>
      <c r="AB31" s="659"/>
      <c r="AC31" s="659"/>
      <c r="AD31" s="660" t="s">
        <v>129</v>
      </c>
      <c r="AE31" s="660"/>
      <c r="AF31" s="660"/>
      <c r="AG31" s="660"/>
      <c r="AH31" s="660"/>
      <c r="AI31" s="660"/>
      <c r="AJ31" s="660"/>
      <c r="AK31" s="660"/>
      <c r="AL31" s="624" t="s">
        <v>129</v>
      </c>
      <c r="AM31" s="625"/>
      <c r="AN31" s="625"/>
      <c r="AO31" s="661"/>
      <c r="AP31" s="693" t="s">
        <v>314</v>
      </c>
      <c r="AQ31" s="694"/>
      <c r="AR31" s="694"/>
      <c r="AS31" s="694"/>
      <c r="AT31" s="695" t="s">
        <v>315</v>
      </c>
      <c r="AU31" s="218"/>
      <c r="AV31" s="218"/>
      <c r="AW31" s="218"/>
      <c r="AX31" s="679" t="s">
        <v>189</v>
      </c>
      <c r="AY31" s="680"/>
      <c r="AZ31" s="680"/>
      <c r="BA31" s="680"/>
      <c r="BB31" s="680"/>
      <c r="BC31" s="680"/>
      <c r="BD31" s="680"/>
      <c r="BE31" s="680"/>
      <c r="BF31" s="681"/>
      <c r="BG31" s="683">
        <v>98.7</v>
      </c>
      <c r="BH31" s="684"/>
      <c r="BI31" s="684"/>
      <c r="BJ31" s="684"/>
      <c r="BK31" s="684"/>
      <c r="BL31" s="684"/>
      <c r="BM31" s="685">
        <v>96.4</v>
      </c>
      <c r="BN31" s="684"/>
      <c r="BO31" s="684"/>
      <c r="BP31" s="684"/>
      <c r="BQ31" s="686"/>
      <c r="BR31" s="683">
        <v>98.7</v>
      </c>
      <c r="BS31" s="684"/>
      <c r="BT31" s="684"/>
      <c r="BU31" s="684"/>
      <c r="BV31" s="684"/>
      <c r="BW31" s="684"/>
      <c r="BX31" s="685">
        <v>95.7</v>
      </c>
      <c r="BY31" s="684"/>
      <c r="BZ31" s="684"/>
      <c r="CA31" s="684"/>
      <c r="CB31" s="686"/>
      <c r="CD31" s="642"/>
      <c r="CE31" s="643"/>
      <c r="CF31" s="618" t="s">
        <v>316</v>
      </c>
      <c r="CG31" s="619"/>
      <c r="CH31" s="619"/>
      <c r="CI31" s="619"/>
      <c r="CJ31" s="619"/>
      <c r="CK31" s="619"/>
      <c r="CL31" s="619"/>
      <c r="CM31" s="619"/>
      <c r="CN31" s="619"/>
      <c r="CO31" s="619"/>
      <c r="CP31" s="619"/>
      <c r="CQ31" s="620"/>
      <c r="CR31" s="621">
        <v>118211</v>
      </c>
      <c r="CS31" s="634"/>
      <c r="CT31" s="634"/>
      <c r="CU31" s="634"/>
      <c r="CV31" s="634"/>
      <c r="CW31" s="634"/>
      <c r="CX31" s="634"/>
      <c r="CY31" s="635"/>
      <c r="CZ31" s="624">
        <v>0.2</v>
      </c>
      <c r="DA31" s="636"/>
      <c r="DB31" s="636"/>
      <c r="DC31" s="637"/>
      <c r="DD31" s="627">
        <v>114544</v>
      </c>
      <c r="DE31" s="634"/>
      <c r="DF31" s="634"/>
      <c r="DG31" s="634"/>
      <c r="DH31" s="634"/>
      <c r="DI31" s="634"/>
      <c r="DJ31" s="634"/>
      <c r="DK31" s="635"/>
      <c r="DL31" s="627">
        <v>114544</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317</v>
      </c>
      <c r="C32" s="619"/>
      <c r="D32" s="619"/>
      <c r="E32" s="619"/>
      <c r="F32" s="619"/>
      <c r="G32" s="619"/>
      <c r="H32" s="619"/>
      <c r="I32" s="619"/>
      <c r="J32" s="619"/>
      <c r="K32" s="619"/>
      <c r="L32" s="619"/>
      <c r="M32" s="619"/>
      <c r="N32" s="619"/>
      <c r="O32" s="619"/>
      <c r="P32" s="619"/>
      <c r="Q32" s="620"/>
      <c r="R32" s="621">
        <v>4518051</v>
      </c>
      <c r="S32" s="622"/>
      <c r="T32" s="622"/>
      <c r="U32" s="622"/>
      <c r="V32" s="622"/>
      <c r="W32" s="622"/>
      <c r="X32" s="622"/>
      <c r="Y32" s="623"/>
      <c r="Z32" s="659">
        <v>7.8</v>
      </c>
      <c r="AA32" s="659"/>
      <c r="AB32" s="659"/>
      <c r="AC32" s="659"/>
      <c r="AD32" s="660" t="s">
        <v>129</v>
      </c>
      <c r="AE32" s="660"/>
      <c r="AF32" s="660"/>
      <c r="AG32" s="660"/>
      <c r="AH32" s="660"/>
      <c r="AI32" s="660"/>
      <c r="AJ32" s="660"/>
      <c r="AK32" s="660"/>
      <c r="AL32" s="624" t="s">
        <v>237</v>
      </c>
      <c r="AM32" s="625"/>
      <c r="AN32" s="625"/>
      <c r="AO32" s="661"/>
      <c r="AP32" s="662"/>
      <c r="AQ32" s="663"/>
      <c r="AR32" s="663"/>
      <c r="AS32" s="663"/>
      <c r="AT32" s="696"/>
      <c r="AU32" s="214" t="s">
        <v>318</v>
      </c>
      <c r="AX32" s="618" t="s">
        <v>319</v>
      </c>
      <c r="AY32" s="619"/>
      <c r="AZ32" s="619"/>
      <c r="BA32" s="619"/>
      <c r="BB32" s="619"/>
      <c r="BC32" s="619"/>
      <c r="BD32" s="619"/>
      <c r="BE32" s="619"/>
      <c r="BF32" s="620"/>
      <c r="BG32" s="687">
        <v>98.8</v>
      </c>
      <c r="BH32" s="634"/>
      <c r="BI32" s="634"/>
      <c r="BJ32" s="634"/>
      <c r="BK32" s="634"/>
      <c r="BL32" s="634"/>
      <c r="BM32" s="625">
        <v>96.8</v>
      </c>
      <c r="BN32" s="634"/>
      <c r="BO32" s="634"/>
      <c r="BP32" s="634"/>
      <c r="BQ32" s="657"/>
      <c r="BR32" s="687">
        <v>98.8</v>
      </c>
      <c r="BS32" s="634"/>
      <c r="BT32" s="634"/>
      <c r="BU32" s="634"/>
      <c r="BV32" s="634"/>
      <c r="BW32" s="634"/>
      <c r="BX32" s="625">
        <v>96.3</v>
      </c>
      <c r="BY32" s="634"/>
      <c r="BZ32" s="634"/>
      <c r="CA32" s="634"/>
      <c r="CB32" s="657"/>
      <c r="CD32" s="644"/>
      <c r="CE32" s="645"/>
      <c r="CF32" s="618" t="s">
        <v>320</v>
      </c>
      <c r="CG32" s="619"/>
      <c r="CH32" s="619"/>
      <c r="CI32" s="619"/>
      <c r="CJ32" s="619"/>
      <c r="CK32" s="619"/>
      <c r="CL32" s="619"/>
      <c r="CM32" s="619"/>
      <c r="CN32" s="619"/>
      <c r="CO32" s="619"/>
      <c r="CP32" s="619"/>
      <c r="CQ32" s="620"/>
      <c r="CR32" s="621" t="s">
        <v>129</v>
      </c>
      <c r="CS32" s="622"/>
      <c r="CT32" s="622"/>
      <c r="CU32" s="622"/>
      <c r="CV32" s="622"/>
      <c r="CW32" s="622"/>
      <c r="CX32" s="622"/>
      <c r="CY32" s="623"/>
      <c r="CZ32" s="624" t="s">
        <v>237</v>
      </c>
      <c r="DA32" s="636"/>
      <c r="DB32" s="636"/>
      <c r="DC32" s="637"/>
      <c r="DD32" s="627" t="s">
        <v>129</v>
      </c>
      <c r="DE32" s="622"/>
      <c r="DF32" s="622"/>
      <c r="DG32" s="622"/>
      <c r="DH32" s="622"/>
      <c r="DI32" s="622"/>
      <c r="DJ32" s="622"/>
      <c r="DK32" s="623"/>
      <c r="DL32" s="627" t="s">
        <v>129</v>
      </c>
      <c r="DM32" s="622"/>
      <c r="DN32" s="622"/>
      <c r="DO32" s="622"/>
      <c r="DP32" s="622"/>
      <c r="DQ32" s="622"/>
      <c r="DR32" s="622"/>
      <c r="DS32" s="622"/>
      <c r="DT32" s="622"/>
      <c r="DU32" s="622"/>
      <c r="DV32" s="623"/>
      <c r="DW32" s="624" t="s">
        <v>129</v>
      </c>
      <c r="DX32" s="636"/>
      <c r="DY32" s="636"/>
      <c r="DZ32" s="636"/>
      <c r="EA32" s="636"/>
      <c r="EB32" s="636"/>
      <c r="EC32" s="648"/>
    </row>
    <row r="33" spans="2:133" ht="11.25" customHeight="1" x14ac:dyDescent="0.2">
      <c r="B33" s="618" t="s">
        <v>321</v>
      </c>
      <c r="C33" s="619"/>
      <c r="D33" s="619"/>
      <c r="E33" s="619"/>
      <c r="F33" s="619"/>
      <c r="G33" s="619"/>
      <c r="H33" s="619"/>
      <c r="I33" s="619"/>
      <c r="J33" s="619"/>
      <c r="K33" s="619"/>
      <c r="L33" s="619"/>
      <c r="M33" s="619"/>
      <c r="N33" s="619"/>
      <c r="O33" s="619"/>
      <c r="P33" s="619"/>
      <c r="Q33" s="620"/>
      <c r="R33" s="621">
        <v>182147</v>
      </c>
      <c r="S33" s="622"/>
      <c r="T33" s="622"/>
      <c r="U33" s="622"/>
      <c r="V33" s="622"/>
      <c r="W33" s="622"/>
      <c r="X33" s="622"/>
      <c r="Y33" s="623"/>
      <c r="Z33" s="659">
        <v>0.3</v>
      </c>
      <c r="AA33" s="659"/>
      <c r="AB33" s="659"/>
      <c r="AC33" s="659"/>
      <c r="AD33" s="660">
        <v>20224</v>
      </c>
      <c r="AE33" s="660"/>
      <c r="AF33" s="660"/>
      <c r="AG33" s="660"/>
      <c r="AH33" s="660"/>
      <c r="AI33" s="660"/>
      <c r="AJ33" s="660"/>
      <c r="AK33" s="660"/>
      <c r="AL33" s="624">
        <v>0.1</v>
      </c>
      <c r="AM33" s="625"/>
      <c r="AN33" s="625"/>
      <c r="AO33" s="661"/>
      <c r="AP33" s="664"/>
      <c r="AQ33" s="665"/>
      <c r="AR33" s="665"/>
      <c r="AS33" s="665"/>
      <c r="AT33" s="697"/>
      <c r="AU33" s="219"/>
      <c r="AV33" s="219"/>
      <c r="AW33" s="219"/>
      <c r="AX33" s="602" t="s">
        <v>322</v>
      </c>
      <c r="AY33" s="603"/>
      <c r="AZ33" s="603"/>
      <c r="BA33" s="603"/>
      <c r="BB33" s="603"/>
      <c r="BC33" s="603"/>
      <c r="BD33" s="603"/>
      <c r="BE33" s="603"/>
      <c r="BF33" s="604"/>
      <c r="BG33" s="682">
        <v>98.7</v>
      </c>
      <c r="BH33" s="606"/>
      <c r="BI33" s="606"/>
      <c r="BJ33" s="606"/>
      <c r="BK33" s="606"/>
      <c r="BL33" s="606"/>
      <c r="BM33" s="652">
        <v>95.8</v>
      </c>
      <c r="BN33" s="606"/>
      <c r="BO33" s="606"/>
      <c r="BP33" s="606"/>
      <c r="BQ33" s="669"/>
      <c r="BR33" s="682">
        <v>98.7</v>
      </c>
      <c r="BS33" s="606"/>
      <c r="BT33" s="606"/>
      <c r="BU33" s="606"/>
      <c r="BV33" s="606"/>
      <c r="BW33" s="606"/>
      <c r="BX33" s="652">
        <v>94.8</v>
      </c>
      <c r="BY33" s="606"/>
      <c r="BZ33" s="606"/>
      <c r="CA33" s="606"/>
      <c r="CB33" s="669"/>
      <c r="CD33" s="618" t="s">
        <v>323</v>
      </c>
      <c r="CE33" s="619"/>
      <c r="CF33" s="619"/>
      <c r="CG33" s="619"/>
      <c r="CH33" s="619"/>
      <c r="CI33" s="619"/>
      <c r="CJ33" s="619"/>
      <c r="CK33" s="619"/>
      <c r="CL33" s="619"/>
      <c r="CM33" s="619"/>
      <c r="CN33" s="619"/>
      <c r="CO33" s="619"/>
      <c r="CP33" s="619"/>
      <c r="CQ33" s="620"/>
      <c r="CR33" s="621">
        <v>22291169</v>
      </c>
      <c r="CS33" s="634"/>
      <c r="CT33" s="634"/>
      <c r="CU33" s="634"/>
      <c r="CV33" s="634"/>
      <c r="CW33" s="634"/>
      <c r="CX33" s="634"/>
      <c r="CY33" s="635"/>
      <c r="CZ33" s="624">
        <v>40.9</v>
      </c>
      <c r="DA33" s="636"/>
      <c r="DB33" s="636"/>
      <c r="DC33" s="637"/>
      <c r="DD33" s="627">
        <v>14749540</v>
      </c>
      <c r="DE33" s="634"/>
      <c r="DF33" s="634"/>
      <c r="DG33" s="634"/>
      <c r="DH33" s="634"/>
      <c r="DI33" s="634"/>
      <c r="DJ33" s="634"/>
      <c r="DK33" s="635"/>
      <c r="DL33" s="627">
        <v>10756237</v>
      </c>
      <c r="DM33" s="634"/>
      <c r="DN33" s="634"/>
      <c r="DO33" s="634"/>
      <c r="DP33" s="634"/>
      <c r="DQ33" s="634"/>
      <c r="DR33" s="634"/>
      <c r="DS33" s="634"/>
      <c r="DT33" s="634"/>
      <c r="DU33" s="634"/>
      <c r="DV33" s="635"/>
      <c r="DW33" s="624">
        <v>34.799999999999997</v>
      </c>
      <c r="DX33" s="636"/>
      <c r="DY33" s="636"/>
      <c r="DZ33" s="636"/>
      <c r="EA33" s="636"/>
      <c r="EB33" s="636"/>
      <c r="EC33" s="648"/>
    </row>
    <row r="34" spans="2:133" ht="11.25" customHeight="1" x14ac:dyDescent="0.2">
      <c r="B34" s="618" t="s">
        <v>324</v>
      </c>
      <c r="C34" s="619"/>
      <c r="D34" s="619"/>
      <c r="E34" s="619"/>
      <c r="F34" s="619"/>
      <c r="G34" s="619"/>
      <c r="H34" s="619"/>
      <c r="I34" s="619"/>
      <c r="J34" s="619"/>
      <c r="K34" s="619"/>
      <c r="L34" s="619"/>
      <c r="M34" s="619"/>
      <c r="N34" s="619"/>
      <c r="O34" s="619"/>
      <c r="P34" s="619"/>
      <c r="Q34" s="620"/>
      <c r="R34" s="621">
        <v>236442</v>
      </c>
      <c r="S34" s="622"/>
      <c r="T34" s="622"/>
      <c r="U34" s="622"/>
      <c r="V34" s="622"/>
      <c r="W34" s="622"/>
      <c r="X34" s="622"/>
      <c r="Y34" s="623"/>
      <c r="Z34" s="659">
        <v>0.4</v>
      </c>
      <c r="AA34" s="659"/>
      <c r="AB34" s="659"/>
      <c r="AC34" s="659"/>
      <c r="AD34" s="660" t="s">
        <v>129</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8000376</v>
      </c>
      <c r="CS34" s="622"/>
      <c r="CT34" s="622"/>
      <c r="CU34" s="622"/>
      <c r="CV34" s="622"/>
      <c r="CW34" s="622"/>
      <c r="CX34" s="622"/>
      <c r="CY34" s="623"/>
      <c r="CZ34" s="624">
        <v>14.7</v>
      </c>
      <c r="DA34" s="636"/>
      <c r="DB34" s="636"/>
      <c r="DC34" s="637"/>
      <c r="DD34" s="627">
        <v>5166916</v>
      </c>
      <c r="DE34" s="622"/>
      <c r="DF34" s="622"/>
      <c r="DG34" s="622"/>
      <c r="DH34" s="622"/>
      <c r="DI34" s="622"/>
      <c r="DJ34" s="622"/>
      <c r="DK34" s="623"/>
      <c r="DL34" s="627">
        <v>4412814</v>
      </c>
      <c r="DM34" s="622"/>
      <c r="DN34" s="622"/>
      <c r="DO34" s="622"/>
      <c r="DP34" s="622"/>
      <c r="DQ34" s="622"/>
      <c r="DR34" s="622"/>
      <c r="DS34" s="622"/>
      <c r="DT34" s="622"/>
      <c r="DU34" s="622"/>
      <c r="DV34" s="623"/>
      <c r="DW34" s="624">
        <v>14.3</v>
      </c>
      <c r="DX34" s="636"/>
      <c r="DY34" s="636"/>
      <c r="DZ34" s="636"/>
      <c r="EA34" s="636"/>
      <c r="EB34" s="636"/>
      <c r="EC34" s="648"/>
    </row>
    <row r="35" spans="2:133" ht="11.25" customHeight="1" x14ac:dyDescent="0.2">
      <c r="B35" s="618" t="s">
        <v>326</v>
      </c>
      <c r="C35" s="619"/>
      <c r="D35" s="619"/>
      <c r="E35" s="619"/>
      <c r="F35" s="619"/>
      <c r="G35" s="619"/>
      <c r="H35" s="619"/>
      <c r="I35" s="619"/>
      <c r="J35" s="619"/>
      <c r="K35" s="619"/>
      <c r="L35" s="619"/>
      <c r="M35" s="619"/>
      <c r="N35" s="619"/>
      <c r="O35" s="619"/>
      <c r="P35" s="619"/>
      <c r="Q35" s="620"/>
      <c r="R35" s="621">
        <v>140728</v>
      </c>
      <c r="S35" s="622"/>
      <c r="T35" s="622"/>
      <c r="U35" s="622"/>
      <c r="V35" s="622"/>
      <c r="W35" s="622"/>
      <c r="X35" s="622"/>
      <c r="Y35" s="623"/>
      <c r="Z35" s="659">
        <v>0.2</v>
      </c>
      <c r="AA35" s="659"/>
      <c r="AB35" s="659"/>
      <c r="AC35" s="659"/>
      <c r="AD35" s="660" t="s">
        <v>237</v>
      </c>
      <c r="AE35" s="660"/>
      <c r="AF35" s="660"/>
      <c r="AG35" s="660"/>
      <c r="AH35" s="660"/>
      <c r="AI35" s="660"/>
      <c r="AJ35" s="660"/>
      <c r="AK35" s="660"/>
      <c r="AL35" s="624" t="s">
        <v>129</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430009</v>
      </c>
      <c r="CS35" s="634"/>
      <c r="CT35" s="634"/>
      <c r="CU35" s="634"/>
      <c r="CV35" s="634"/>
      <c r="CW35" s="634"/>
      <c r="CX35" s="634"/>
      <c r="CY35" s="635"/>
      <c r="CZ35" s="624">
        <v>0.8</v>
      </c>
      <c r="DA35" s="636"/>
      <c r="DB35" s="636"/>
      <c r="DC35" s="637"/>
      <c r="DD35" s="627">
        <v>343740</v>
      </c>
      <c r="DE35" s="634"/>
      <c r="DF35" s="634"/>
      <c r="DG35" s="634"/>
      <c r="DH35" s="634"/>
      <c r="DI35" s="634"/>
      <c r="DJ35" s="634"/>
      <c r="DK35" s="635"/>
      <c r="DL35" s="627">
        <v>343740</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x14ac:dyDescent="0.2">
      <c r="B36" s="618" t="s">
        <v>330</v>
      </c>
      <c r="C36" s="619"/>
      <c r="D36" s="619"/>
      <c r="E36" s="619"/>
      <c r="F36" s="619"/>
      <c r="G36" s="619"/>
      <c r="H36" s="619"/>
      <c r="I36" s="619"/>
      <c r="J36" s="619"/>
      <c r="K36" s="619"/>
      <c r="L36" s="619"/>
      <c r="M36" s="619"/>
      <c r="N36" s="619"/>
      <c r="O36" s="619"/>
      <c r="P36" s="619"/>
      <c r="Q36" s="620"/>
      <c r="R36" s="621">
        <v>1864056</v>
      </c>
      <c r="S36" s="622"/>
      <c r="T36" s="622"/>
      <c r="U36" s="622"/>
      <c r="V36" s="622"/>
      <c r="W36" s="622"/>
      <c r="X36" s="622"/>
      <c r="Y36" s="623"/>
      <c r="Z36" s="659">
        <v>3.2</v>
      </c>
      <c r="AA36" s="659"/>
      <c r="AB36" s="659"/>
      <c r="AC36" s="659"/>
      <c r="AD36" s="660" t="s">
        <v>129</v>
      </c>
      <c r="AE36" s="660"/>
      <c r="AF36" s="660"/>
      <c r="AG36" s="660"/>
      <c r="AH36" s="660"/>
      <c r="AI36" s="660"/>
      <c r="AJ36" s="660"/>
      <c r="AK36" s="660"/>
      <c r="AL36" s="624" t="s">
        <v>129</v>
      </c>
      <c r="AM36" s="625"/>
      <c r="AN36" s="625"/>
      <c r="AO36" s="661"/>
      <c r="AP36" s="222"/>
      <c r="AQ36" s="670" t="s">
        <v>331</v>
      </c>
      <c r="AR36" s="671"/>
      <c r="AS36" s="671"/>
      <c r="AT36" s="671"/>
      <c r="AU36" s="671"/>
      <c r="AV36" s="671"/>
      <c r="AW36" s="671"/>
      <c r="AX36" s="671"/>
      <c r="AY36" s="672"/>
      <c r="AZ36" s="676">
        <v>7699935</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7855</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5046443</v>
      </c>
      <c r="CS36" s="622"/>
      <c r="CT36" s="622"/>
      <c r="CU36" s="622"/>
      <c r="CV36" s="622"/>
      <c r="CW36" s="622"/>
      <c r="CX36" s="622"/>
      <c r="CY36" s="623"/>
      <c r="CZ36" s="624">
        <v>9.3000000000000007</v>
      </c>
      <c r="DA36" s="636"/>
      <c r="DB36" s="636"/>
      <c r="DC36" s="637"/>
      <c r="DD36" s="627">
        <v>4541899</v>
      </c>
      <c r="DE36" s="622"/>
      <c r="DF36" s="622"/>
      <c r="DG36" s="622"/>
      <c r="DH36" s="622"/>
      <c r="DI36" s="622"/>
      <c r="DJ36" s="622"/>
      <c r="DK36" s="623"/>
      <c r="DL36" s="627">
        <v>2176641</v>
      </c>
      <c r="DM36" s="622"/>
      <c r="DN36" s="622"/>
      <c r="DO36" s="622"/>
      <c r="DP36" s="622"/>
      <c r="DQ36" s="622"/>
      <c r="DR36" s="622"/>
      <c r="DS36" s="622"/>
      <c r="DT36" s="622"/>
      <c r="DU36" s="622"/>
      <c r="DV36" s="623"/>
      <c r="DW36" s="624">
        <v>7</v>
      </c>
      <c r="DX36" s="636"/>
      <c r="DY36" s="636"/>
      <c r="DZ36" s="636"/>
      <c r="EA36" s="636"/>
      <c r="EB36" s="636"/>
      <c r="EC36" s="648"/>
    </row>
    <row r="37" spans="2:133" ht="11.25" customHeight="1" x14ac:dyDescent="0.2">
      <c r="B37" s="618" t="s">
        <v>334</v>
      </c>
      <c r="C37" s="619"/>
      <c r="D37" s="619"/>
      <c r="E37" s="619"/>
      <c r="F37" s="619"/>
      <c r="G37" s="619"/>
      <c r="H37" s="619"/>
      <c r="I37" s="619"/>
      <c r="J37" s="619"/>
      <c r="K37" s="619"/>
      <c r="L37" s="619"/>
      <c r="M37" s="619"/>
      <c r="N37" s="619"/>
      <c r="O37" s="619"/>
      <c r="P37" s="619"/>
      <c r="Q37" s="620"/>
      <c r="R37" s="621">
        <v>3427125</v>
      </c>
      <c r="S37" s="622"/>
      <c r="T37" s="622"/>
      <c r="U37" s="622"/>
      <c r="V37" s="622"/>
      <c r="W37" s="622"/>
      <c r="X37" s="622"/>
      <c r="Y37" s="623"/>
      <c r="Z37" s="659">
        <v>5.9</v>
      </c>
      <c r="AA37" s="659"/>
      <c r="AB37" s="659"/>
      <c r="AC37" s="659"/>
      <c r="AD37" s="660" t="s">
        <v>237</v>
      </c>
      <c r="AE37" s="660"/>
      <c r="AF37" s="660"/>
      <c r="AG37" s="660"/>
      <c r="AH37" s="660"/>
      <c r="AI37" s="660"/>
      <c r="AJ37" s="660"/>
      <c r="AK37" s="660"/>
      <c r="AL37" s="624" t="s">
        <v>129</v>
      </c>
      <c r="AM37" s="625"/>
      <c r="AN37" s="625"/>
      <c r="AO37" s="661"/>
      <c r="AQ37" s="654" t="s">
        <v>335</v>
      </c>
      <c r="AR37" s="655"/>
      <c r="AS37" s="655"/>
      <c r="AT37" s="655"/>
      <c r="AU37" s="655"/>
      <c r="AV37" s="655"/>
      <c r="AW37" s="655"/>
      <c r="AX37" s="655"/>
      <c r="AY37" s="656"/>
      <c r="AZ37" s="621">
        <v>2525316</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-7145</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21473</v>
      </c>
      <c r="CS37" s="634"/>
      <c r="CT37" s="634"/>
      <c r="CU37" s="634"/>
      <c r="CV37" s="634"/>
      <c r="CW37" s="634"/>
      <c r="CX37" s="634"/>
      <c r="CY37" s="635"/>
      <c r="CZ37" s="624">
        <v>0</v>
      </c>
      <c r="DA37" s="636"/>
      <c r="DB37" s="636"/>
      <c r="DC37" s="637"/>
      <c r="DD37" s="627">
        <v>21473</v>
      </c>
      <c r="DE37" s="634"/>
      <c r="DF37" s="634"/>
      <c r="DG37" s="634"/>
      <c r="DH37" s="634"/>
      <c r="DI37" s="634"/>
      <c r="DJ37" s="634"/>
      <c r="DK37" s="635"/>
      <c r="DL37" s="627">
        <v>21473</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2">
      <c r="B38" s="618" t="s">
        <v>338</v>
      </c>
      <c r="C38" s="619"/>
      <c r="D38" s="619"/>
      <c r="E38" s="619"/>
      <c r="F38" s="619"/>
      <c r="G38" s="619"/>
      <c r="H38" s="619"/>
      <c r="I38" s="619"/>
      <c r="J38" s="619"/>
      <c r="K38" s="619"/>
      <c r="L38" s="619"/>
      <c r="M38" s="619"/>
      <c r="N38" s="619"/>
      <c r="O38" s="619"/>
      <c r="P38" s="619"/>
      <c r="Q38" s="620"/>
      <c r="R38" s="621">
        <v>2587600</v>
      </c>
      <c r="S38" s="622"/>
      <c r="T38" s="622"/>
      <c r="U38" s="622"/>
      <c r="V38" s="622"/>
      <c r="W38" s="622"/>
      <c r="X38" s="622"/>
      <c r="Y38" s="623"/>
      <c r="Z38" s="659">
        <v>4.4000000000000004</v>
      </c>
      <c r="AA38" s="659"/>
      <c r="AB38" s="659"/>
      <c r="AC38" s="659"/>
      <c r="AD38" s="660" t="s">
        <v>237</v>
      </c>
      <c r="AE38" s="660"/>
      <c r="AF38" s="660"/>
      <c r="AG38" s="660"/>
      <c r="AH38" s="660"/>
      <c r="AI38" s="660"/>
      <c r="AJ38" s="660"/>
      <c r="AK38" s="660"/>
      <c r="AL38" s="624" t="s">
        <v>129</v>
      </c>
      <c r="AM38" s="625"/>
      <c r="AN38" s="625"/>
      <c r="AO38" s="661"/>
      <c r="AQ38" s="654" t="s">
        <v>339</v>
      </c>
      <c r="AR38" s="655"/>
      <c r="AS38" s="655"/>
      <c r="AT38" s="655"/>
      <c r="AU38" s="655"/>
      <c r="AV38" s="655"/>
      <c r="AW38" s="655"/>
      <c r="AX38" s="655"/>
      <c r="AY38" s="656"/>
      <c r="AZ38" s="621">
        <v>185741</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20204</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4989608</v>
      </c>
      <c r="CS38" s="622"/>
      <c r="CT38" s="622"/>
      <c r="CU38" s="622"/>
      <c r="CV38" s="622"/>
      <c r="CW38" s="622"/>
      <c r="CX38" s="622"/>
      <c r="CY38" s="623"/>
      <c r="CZ38" s="624">
        <v>9.1999999999999993</v>
      </c>
      <c r="DA38" s="636"/>
      <c r="DB38" s="636"/>
      <c r="DC38" s="637"/>
      <c r="DD38" s="627">
        <v>3910711</v>
      </c>
      <c r="DE38" s="622"/>
      <c r="DF38" s="622"/>
      <c r="DG38" s="622"/>
      <c r="DH38" s="622"/>
      <c r="DI38" s="622"/>
      <c r="DJ38" s="622"/>
      <c r="DK38" s="623"/>
      <c r="DL38" s="627">
        <v>3823042</v>
      </c>
      <c r="DM38" s="622"/>
      <c r="DN38" s="622"/>
      <c r="DO38" s="622"/>
      <c r="DP38" s="622"/>
      <c r="DQ38" s="622"/>
      <c r="DR38" s="622"/>
      <c r="DS38" s="622"/>
      <c r="DT38" s="622"/>
      <c r="DU38" s="622"/>
      <c r="DV38" s="623"/>
      <c r="DW38" s="624">
        <v>12.4</v>
      </c>
      <c r="DX38" s="636"/>
      <c r="DY38" s="636"/>
      <c r="DZ38" s="636"/>
      <c r="EA38" s="636"/>
      <c r="EB38" s="636"/>
      <c r="EC38" s="648"/>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237</v>
      </c>
      <c r="S39" s="622"/>
      <c r="T39" s="622"/>
      <c r="U39" s="622"/>
      <c r="V39" s="622"/>
      <c r="W39" s="622"/>
      <c r="X39" s="622"/>
      <c r="Y39" s="623"/>
      <c r="Z39" s="659" t="s">
        <v>237</v>
      </c>
      <c r="AA39" s="659"/>
      <c r="AB39" s="659"/>
      <c r="AC39" s="659"/>
      <c r="AD39" s="660" t="s">
        <v>237</v>
      </c>
      <c r="AE39" s="660"/>
      <c r="AF39" s="660"/>
      <c r="AG39" s="660"/>
      <c r="AH39" s="660"/>
      <c r="AI39" s="660"/>
      <c r="AJ39" s="660"/>
      <c r="AK39" s="660"/>
      <c r="AL39" s="624" t="s">
        <v>237</v>
      </c>
      <c r="AM39" s="625"/>
      <c r="AN39" s="625"/>
      <c r="AO39" s="661"/>
      <c r="AQ39" s="654" t="s">
        <v>343</v>
      </c>
      <c r="AR39" s="655"/>
      <c r="AS39" s="655"/>
      <c r="AT39" s="655"/>
      <c r="AU39" s="655"/>
      <c r="AV39" s="655"/>
      <c r="AW39" s="655"/>
      <c r="AX39" s="655"/>
      <c r="AY39" s="656"/>
      <c r="AZ39" s="621">
        <v>34226</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30148</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188209</v>
      </c>
      <c r="CS39" s="634"/>
      <c r="CT39" s="634"/>
      <c r="CU39" s="634"/>
      <c r="CV39" s="634"/>
      <c r="CW39" s="634"/>
      <c r="CX39" s="634"/>
      <c r="CY39" s="635"/>
      <c r="CZ39" s="624">
        <v>0.3</v>
      </c>
      <c r="DA39" s="636"/>
      <c r="DB39" s="636"/>
      <c r="DC39" s="637"/>
      <c r="DD39" s="627">
        <v>113636</v>
      </c>
      <c r="DE39" s="634"/>
      <c r="DF39" s="634"/>
      <c r="DG39" s="634"/>
      <c r="DH39" s="634"/>
      <c r="DI39" s="634"/>
      <c r="DJ39" s="634"/>
      <c r="DK39" s="635"/>
      <c r="DL39" s="627" t="s">
        <v>129</v>
      </c>
      <c r="DM39" s="634"/>
      <c r="DN39" s="634"/>
      <c r="DO39" s="634"/>
      <c r="DP39" s="634"/>
      <c r="DQ39" s="634"/>
      <c r="DR39" s="634"/>
      <c r="DS39" s="634"/>
      <c r="DT39" s="634"/>
      <c r="DU39" s="634"/>
      <c r="DV39" s="635"/>
      <c r="DW39" s="624" t="s">
        <v>237</v>
      </c>
      <c r="DX39" s="636"/>
      <c r="DY39" s="636"/>
      <c r="DZ39" s="636"/>
      <c r="EA39" s="636"/>
      <c r="EB39" s="636"/>
      <c r="EC39" s="648"/>
    </row>
    <row r="40" spans="2:133" ht="11.25" customHeight="1" x14ac:dyDescent="0.2">
      <c r="B40" s="618" t="s">
        <v>346</v>
      </c>
      <c r="C40" s="619"/>
      <c r="D40" s="619"/>
      <c r="E40" s="619"/>
      <c r="F40" s="619"/>
      <c r="G40" s="619"/>
      <c r="H40" s="619"/>
      <c r="I40" s="619"/>
      <c r="J40" s="619"/>
      <c r="K40" s="619"/>
      <c r="L40" s="619"/>
      <c r="M40" s="619"/>
      <c r="N40" s="619"/>
      <c r="O40" s="619"/>
      <c r="P40" s="619"/>
      <c r="Q40" s="620"/>
      <c r="R40" s="621">
        <v>669000</v>
      </c>
      <c r="S40" s="622"/>
      <c r="T40" s="622"/>
      <c r="U40" s="622"/>
      <c r="V40" s="622"/>
      <c r="W40" s="622"/>
      <c r="X40" s="622"/>
      <c r="Y40" s="623"/>
      <c r="Z40" s="659">
        <v>1.1000000000000001</v>
      </c>
      <c r="AA40" s="659"/>
      <c r="AB40" s="659"/>
      <c r="AC40" s="659"/>
      <c r="AD40" s="660" t="s">
        <v>237</v>
      </c>
      <c r="AE40" s="660"/>
      <c r="AF40" s="660"/>
      <c r="AG40" s="660"/>
      <c r="AH40" s="660"/>
      <c r="AI40" s="660"/>
      <c r="AJ40" s="660"/>
      <c r="AK40" s="660"/>
      <c r="AL40" s="624" t="s">
        <v>277</v>
      </c>
      <c r="AM40" s="625"/>
      <c r="AN40" s="625"/>
      <c r="AO40" s="661"/>
      <c r="AQ40" s="654" t="s">
        <v>347</v>
      </c>
      <c r="AR40" s="655"/>
      <c r="AS40" s="655"/>
      <c r="AT40" s="655"/>
      <c r="AU40" s="655"/>
      <c r="AV40" s="655"/>
      <c r="AW40" s="655"/>
      <c r="AX40" s="655"/>
      <c r="AY40" s="656"/>
      <c r="AZ40" s="621">
        <v>12586</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91</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3636524</v>
      </c>
      <c r="CS40" s="622"/>
      <c r="CT40" s="622"/>
      <c r="CU40" s="622"/>
      <c r="CV40" s="622"/>
      <c r="CW40" s="622"/>
      <c r="CX40" s="622"/>
      <c r="CY40" s="623"/>
      <c r="CZ40" s="624">
        <v>6.7</v>
      </c>
      <c r="DA40" s="636"/>
      <c r="DB40" s="636"/>
      <c r="DC40" s="637"/>
      <c r="DD40" s="627">
        <v>672638</v>
      </c>
      <c r="DE40" s="622"/>
      <c r="DF40" s="622"/>
      <c r="DG40" s="622"/>
      <c r="DH40" s="622"/>
      <c r="DI40" s="622"/>
      <c r="DJ40" s="622"/>
      <c r="DK40" s="623"/>
      <c r="DL40" s="627" t="s">
        <v>129</v>
      </c>
      <c r="DM40" s="622"/>
      <c r="DN40" s="622"/>
      <c r="DO40" s="622"/>
      <c r="DP40" s="622"/>
      <c r="DQ40" s="622"/>
      <c r="DR40" s="622"/>
      <c r="DS40" s="622"/>
      <c r="DT40" s="622"/>
      <c r="DU40" s="622"/>
      <c r="DV40" s="623"/>
      <c r="DW40" s="624" t="s">
        <v>129</v>
      </c>
      <c r="DX40" s="636"/>
      <c r="DY40" s="636"/>
      <c r="DZ40" s="636"/>
      <c r="EA40" s="636"/>
      <c r="EB40" s="636"/>
      <c r="EC40" s="648"/>
    </row>
    <row r="41" spans="2:133" ht="11.25" customHeight="1" x14ac:dyDescent="0.2">
      <c r="B41" s="602" t="s">
        <v>351</v>
      </c>
      <c r="C41" s="603"/>
      <c r="D41" s="603"/>
      <c r="E41" s="603"/>
      <c r="F41" s="603"/>
      <c r="G41" s="603"/>
      <c r="H41" s="603"/>
      <c r="I41" s="603"/>
      <c r="J41" s="603"/>
      <c r="K41" s="603"/>
      <c r="L41" s="603"/>
      <c r="M41" s="603"/>
      <c r="N41" s="603"/>
      <c r="O41" s="603"/>
      <c r="P41" s="603"/>
      <c r="Q41" s="604"/>
      <c r="R41" s="605">
        <v>58291820</v>
      </c>
      <c r="S41" s="646"/>
      <c r="T41" s="646"/>
      <c r="U41" s="646"/>
      <c r="V41" s="646"/>
      <c r="W41" s="646"/>
      <c r="X41" s="646"/>
      <c r="Y41" s="649"/>
      <c r="Z41" s="650">
        <v>100</v>
      </c>
      <c r="AA41" s="650"/>
      <c r="AB41" s="650"/>
      <c r="AC41" s="650"/>
      <c r="AD41" s="651">
        <v>30214293</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860269</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129</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237</v>
      </c>
      <c r="DA41" s="636"/>
      <c r="DB41" s="636"/>
      <c r="DC41" s="637"/>
      <c r="DD41" s="627" t="s">
        <v>237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355</v>
      </c>
      <c r="AR42" s="667"/>
      <c r="AS42" s="667"/>
      <c r="AT42" s="667"/>
      <c r="AU42" s="667"/>
      <c r="AV42" s="667"/>
      <c r="AW42" s="667"/>
      <c r="AX42" s="667"/>
      <c r="AY42" s="668"/>
      <c r="AZ42" s="605">
        <v>4081797</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336</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3764739</v>
      </c>
      <c r="CS42" s="634"/>
      <c r="CT42" s="634"/>
      <c r="CU42" s="634"/>
      <c r="CV42" s="634"/>
      <c r="CW42" s="634"/>
      <c r="CX42" s="634"/>
      <c r="CY42" s="635"/>
      <c r="CZ42" s="624">
        <v>6.9</v>
      </c>
      <c r="DA42" s="636"/>
      <c r="DB42" s="636"/>
      <c r="DC42" s="637"/>
      <c r="DD42" s="627">
        <v>939708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v>306938</v>
      </c>
      <c r="CS43" s="634"/>
      <c r="CT43" s="634"/>
      <c r="CU43" s="634"/>
      <c r="CV43" s="634"/>
      <c r="CW43" s="634"/>
      <c r="CX43" s="634"/>
      <c r="CY43" s="635"/>
      <c r="CZ43" s="624">
        <v>0.6</v>
      </c>
      <c r="DA43" s="636"/>
      <c r="DB43" s="636"/>
      <c r="DC43" s="637"/>
      <c r="DD43" s="627">
        <v>306838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361</v>
      </c>
      <c r="CG44" s="619"/>
      <c r="CH44" s="619"/>
      <c r="CI44" s="619"/>
      <c r="CJ44" s="619"/>
      <c r="CK44" s="619"/>
      <c r="CL44" s="619"/>
      <c r="CM44" s="619"/>
      <c r="CN44" s="619"/>
      <c r="CO44" s="619"/>
      <c r="CP44" s="619"/>
      <c r="CQ44" s="620"/>
      <c r="CR44" s="621">
        <v>3764739</v>
      </c>
      <c r="CS44" s="622"/>
      <c r="CT44" s="622"/>
      <c r="CU44" s="622"/>
      <c r="CV44" s="622"/>
      <c r="CW44" s="622"/>
      <c r="CX44" s="622"/>
      <c r="CY44" s="623"/>
      <c r="CZ44" s="624">
        <v>6.9</v>
      </c>
      <c r="DA44" s="625"/>
      <c r="DB44" s="625"/>
      <c r="DC44" s="626"/>
      <c r="DD44" s="627">
        <v>939708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974939</v>
      </c>
      <c r="CS45" s="634"/>
      <c r="CT45" s="634"/>
      <c r="CU45" s="634"/>
      <c r="CV45" s="634"/>
      <c r="CW45" s="634"/>
      <c r="CX45" s="634"/>
      <c r="CY45" s="635"/>
      <c r="CZ45" s="624">
        <v>1.8</v>
      </c>
      <c r="DA45" s="636"/>
      <c r="DB45" s="636"/>
      <c r="DC45" s="637"/>
      <c r="DD45" s="627">
        <v>68683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2744822</v>
      </c>
      <c r="CS46" s="622"/>
      <c r="CT46" s="622"/>
      <c r="CU46" s="622"/>
      <c r="CV46" s="622"/>
      <c r="CW46" s="622"/>
      <c r="CX46" s="622"/>
      <c r="CY46" s="623"/>
      <c r="CZ46" s="624">
        <v>5</v>
      </c>
      <c r="DA46" s="625"/>
      <c r="DB46" s="625"/>
      <c r="DC46" s="626"/>
      <c r="DD46" s="627">
        <v>867061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t="s">
        <v>237</v>
      </c>
      <c r="CS47" s="634"/>
      <c r="CT47" s="634"/>
      <c r="CU47" s="634"/>
      <c r="CV47" s="634"/>
      <c r="CW47" s="634"/>
      <c r="CX47" s="634"/>
      <c r="CY47" s="635"/>
      <c r="CZ47" s="624" t="s">
        <v>237</v>
      </c>
      <c r="DA47" s="636"/>
      <c r="DB47" s="636"/>
      <c r="DC47" s="637"/>
      <c r="DD47" s="627" t="s">
        <v>129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366</v>
      </c>
      <c r="CG48" s="619"/>
      <c r="CH48" s="619"/>
      <c r="CI48" s="619"/>
      <c r="CJ48" s="619"/>
      <c r="CK48" s="619"/>
      <c r="CL48" s="619"/>
      <c r="CM48" s="619"/>
      <c r="CN48" s="619"/>
      <c r="CO48" s="619"/>
      <c r="CP48" s="619"/>
      <c r="CQ48" s="620"/>
      <c r="CR48" s="621" t="s">
        <v>129</v>
      </c>
      <c r="CS48" s="622"/>
      <c r="CT48" s="622"/>
      <c r="CU48" s="622"/>
      <c r="CV48" s="622"/>
      <c r="CW48" s="622"/>
      <c r="CX48" s="622"/>
      <c r="CY48" s="623"/>
      <c r="CZ48" s="624" t="s">
        <v>237</v>
      </c>
      <c r="DA48" s="625"/>
      <c r="DB48" s="625"/>
      <c r="DC48" s="626"/>
      <c r="DD48" s="627" t="s">
        <v>237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54478619</v>
      </c>
      <c r="CS49" s="606"/>
      <c r="CT49" s="606"/>
      <c r="CU49" s="606"/>
      <c r="CV49" s="606"/>
      <c r="CW49" s="606"/>
      <c r="CX49" s="606"/>
      <c r="CY49" s="607"/>
      <c r="CZ49" s="608">
        <v>100</v>
      </c>
      <c r="DA49" s="609"/>
      <c r="DB49" s="609"/>
      <c r="DC49" s="610"/>
      <c r="DD49" s="611">
        <v>32297922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1GGLJ7iE8/CbaNvzUSFS4R+UXO+PoqqKhFPBHEWd2SrqRrS56nYAYmIWhxtygiH5ZT1KZa3p2P1zJdf/f25QQ==" saltValue="js2GalI6aHE+RDfMOL6I0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5" zoomScale="70" zoomScaleNormal="25" zoomScaleSheetLayoutView="70" workbookViewId="0">
      <selection activeCell="AU39" sqref="AU39:AY39"/>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390</v>
      </c>
      <c r="C7" s="1048"/>
      <c r="D7" s="1048"/>
      <c r="E7" s="1048"/>
      <c r="F7" s="1048"/>
      <c r="G7" s="1048"/>
      <c r="H7" s="1048"/>
      <c r="I7" s="1048"/>
      <c r="J7" s="1048"/>
      <c r="K7" s="1048"/>
      <c r="L7" s="1048"/>
      <c r="M7" s="1048"/>
      <c r="N7" s="1048"/>
      <c r="O7" s="1048"/>
      <c r="P7" s="1049"/>
      <c r="Q7" s="1102">
        <v>58292</v>
      </c>
      <c r="R7" s="1103"/>
      <c r="S7" s="1103"/>
      <c r="T7" s="1103"/>
      <c r="U7" s="1103"/>
      <c r="V7" s="1103">
        <v>54479</v>
      </c>
      <c r="W7" s="1103"/>
      <c r="X7" s="1103"/>
      <c r="Y7" s="1103"/>
      <c r="Z7" s="1103"/>
      <c r="AA7" s="1103">
        <v>3813</v>
      </c>
      <c r="AB7" s="1103"/>
      <c r="AC7" s="1103"/>
      <c r="AD7" s="1103"/>
      <c r="AE7" s="1104"/>
      <c r="AF7" s="1105">
        <v>3646</v>
      </c>
      <c r="AG7" s="1106"/>
      <c r="AH7" s="1106"/>
      <c r="AI7" s="1106"/>
      <c r="AJ7" s="1107"/>
      <c r="AK7" s="1108" t="s">
        <v>587</v>
      </c>
      <c r="AL7" s="1109"/>
      <c r="AM7" s="1109"/>
      <c r="AN7" s="1109"/>
      <c r="AO7" s="1109"/>
      <c r="AP7" s="1109">
        <v>38020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582</v>
      </c>
      <c r="BT7" s="1100"/>
      <c r="BU7" s="1100"/>
      <c r="BV7" s="1100"/>
      <c r="BW7" s="1100"/>
      <c r="BX7" s="1100"/>
      <c r="BY7" s="1100"/>
      <c r="BZ7" s="1100"/>
      <c r="CA7" s="1100"/>
      <c r="CB7" s="1100"/>
      <c r="CC7" s="1100"/>
      <c r="CD7" s="1100"/>
      <c r="CE7" s="1100"/>
      <c r="CF7" s="1100"/>
      <c r="CG7" s="1112"/>
      <c r="CH7" s="1096">
        <v>-2</v>
      </c>
      <c r="CI7" s="1097"/>
      <c r="CJ7" s="1097"/>
      <c r="CK7" s="1097"/>
      <c r="CL7" s="1098"/>
      <c r="CM7" s="1096">
        <v>1083</v>
      </c>
      <c r="CN7" s="1097"/>
      <c r="CO7" s="1097"/>
      <c r="CP7" s="1097"/>
      <c r="CQ7" s="1098"/>
      <c r="CR7" s="1096">
        <v>10</v>
      </c>
      <c r="CS7" s="1097"/>
      <c r="CT7" s="1097"/>
      <c r="CU7" s="1097"/>
      <c r="CV7" s="1098"/>
      <c r="CW7" s="1096">
        <v>47</v>
      </c>
      <c r="CX7" s="1097"/>
      <c r="CY7" s="1097"/>
      <c r="CZ7" s="1097"/>
      <c r="DA7" s="1098"/>
      <c r="DB7" s="1096" t="s">
        <v>594</v>
      </c>
      <c r="DC7" s="1097"/>
      <c r="DD7" s="1097"/>
      <c r="DE7" s="1097"/>
      <c r="DF7" s="1098"/>
      <c r="DG7" s="1096" t="s">
        <v>517</v>
      </c>
      <c r="DH7" s="1097"/>
      <c r="DI7" s="1097"/>
      <c r="DJ7" s="1097"/>
      <c r="DK7" s="1098"/>
      <c r="DL7" s="1096" t="s">
        <v>517</v>
      </c>
      <c r="DM7" s="1097"/>
      <c r="DN7" s="1097"/>
      <c r="DO7" s="1097"/>
      <c r="DP7" s="1098"/>
      <c r="DQ7" s="1096" t="s">
        <v>517</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583</v>
      </c>
      <c r="BT8" s="993"/>
      <c r="BU8" s="993"/>
      <c r="BV8" s="993"/>
      <c r="BW8" s="993"/>
      <c r="BX8" s="993"/>
      <c r="BY8" s="993"/>
      <c r="BZ8" s="993"/>
      <c r="CA8" s="993"/>
      <c r="CB8" s="993"/>
      <c r="CC8" s="993"/>
      <c r="CD8" s="993"/>
      <c r="CE8" s="993"/>
      <c r="CF8" s="993"/>
      <c r="CG8" s="1014"/>
      <c r="CH8" s="989">
        <v>-1</v>
      </c>
      <c r="CI8" s="990"/>
      <c r="CJ8" s="990"/>
      <c r="CK8" s="990"/>
      <c r="CL8" s="991"/>
      <c r="CM8" s="989">
        <v>1204</v>
      </c>
      <c r="CN8" s="990"/>
      <c r="CO8" s="990"/>
      <c r="CP8" s="990"/>
      <c r="CQ8" s="991"/>
      <c r="CR8" s="989">
        <v>982</v>
      </c>
      <c r="CS8" s="990"/>
      <c r="CT8" s="990"/>
      <c r="CU8" s="990"/>
      <c r="CV8" s="991"/>
      <c r="CW8" s="989" t="s">
        <v>594</v>
      </c>
      <c r="CX8" s="990"/>
      <c r="CY8" s="990"/>
      <c r="CZ8" s="990"/>
      <c r="DA8" s="991"/>
      <c r="DB8" s="989" t="s">
        <v>517</v>
      </c>
      <c r="DC8" s="990"/>
      <c r="DD8" s="990"/>
      <c r="DE8" s="990"/>
      <c r="DF8" s="991"/>
      <c r="DG8" s="989" t="s">
        <v>517</v>
      </c>
      <c r="DH8" s="990"/>
      <c r="DI8" s="990"/>
      <c r="DJ8" s="990"/>
      <c r="DK8" s="991"/>
      <c r="DL8" s="989" t="s">
        <v>517</v>
      </c>
      <c r="DM8" s="990"/>
      <c r="DN8" s="990"/>
      <c r="DO8" s="990"/>
      <c r="DP8" s="991"/>
      <c r="DQ8" s="989" t="s">
        <v>517</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584</v>
      </c>
      <c r="BT9" s="993"/>
      <c r="BU9" s="993"/>
      <c r="BV9" s="993"/>
      <c r="BW9" s="993"/>
      <c r="BX9" s="993"/>
      <c r="BY9" s="993"/>
      <c r="BZ9" s="993"/>
      <c r="CA9" s="993"/>
      <c r="CB9" s="993"/>
      <c r="CC9" s="993"/>
      <c r="CD9" s="993"/>
      <c r="CE9" s="993"/>
      <c r="CF9" s="993"/>
      <c r="CG9" s="1014"/>
      <c r="CH9" s="989" t="s">
        <v>594</v>
      </c>
      <c r="CI9" s="990"/>
      <c r="CJ9" s="990"/>
      <c r="CK9" s="990"/>
      <c r="CL9" s="991"/>
      <c r="CM9" s="989">
        <v>178</v>
      </c>
      <c r="CN9" s="990"/>
      <c r="CO9" s="990"/>
      <c r="CP9" s="990"/>
      <c r="CQ9" s="991"/>
      <c r="CR9" s="989">
        <v>5</v>
      </c>
      <c r="CS9" s="990"/>
      <c r="CT9" s="990"/>
      <c r="CU9" s="990"/>
      <c r="CV9" s="991"/>
      <c r="CW9" s="989" t="s">
        <v>594</v>
      </c>
      <c r="CX9" s="990"/>
      <c r="CY9" s="990"/>
      <c r="CZ9" s="990"/>
      <c r="DA9" s="991"/>
      <c r="DB9" s="989" t="s">
        <v>517</v>
      </c>
      <c r="DC9" s="990"/>
      <c r="DD9" s="990"/>
      <c r="DE9" s="990"/>
      <c r="DF9" s="991"/>
      <c r="DG9" s="989" t="s">
        <v>517</v>
      </c>
      <c r="DH9" s="990"/>
      <c r="DI9" s="990"/>
      <c r="DJ9" s="990"/>
      <c r="DK9" s="991"/>
      <c r="DL9" s="989" t="s">
        <v>517</v>
      </c>
      <c r="DM9" s="990"/>
      <c r="DN9" s="990"/>
      <c r="DO9" s="990"/>
      <c r="DP9" s="991"/>
      <c r="DQ9" s="989" t="s">
        <v>517</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585</v>
      </c>
      <c r="BT10" s="993"/>
      <c r="BU10" s="993"/>
      <c r="BV10" s="993"/>
      <c r="BW10" s="993"/>
      <c r="BX10" s="993"/>
      <c r="BY10" s="993"/>
      <c r="BZ10" s="993"/>
      <c r="CA10" s="993"/>
      <c r="CB10" s="993"/>
      <c r="CC10" s="993"/>
      <c r="CD10" s="993"/>
      <c r="CE10" s="993"/>
      <c r="CF10" s="993"/>
      <c r="CG10" s="1014"/>
      <c r="CH10" s="989">
        <v>-34</v>
      </c>
      <c r="CI10" s="990"/>
      <c r="CJ10" s="990"/>
      <c r="CK10" s="990"/>
      <c r="CL10" s="991"/>
      <c r="CM10" s="989">
        <v>399</v>
      </c>
      <c r="CN10" s="990"/>
      <c r="CO10" s="990"/>
      <c r="CP10" s="990"/>
      <c r="CQ10" s="991"/>
      <c r="CR10" s="989">
        <v>39</v>
      </c>
      <c r="CS10" s="990"/>
      <c r="CT10" s="990"/>
      <c r="CU10" s="990"/>
      <c r="CV10" s="991"/>
      <c r="CW10" s="989">
        <v>63</v>
      </c>
      <c r="CX10" s="990"/>
      <c r="CY10" s="990"/>
      <c r="CZ10" s="990"/>
      <c r="DA10" s="991"/>
      <c r="DB10" s="989" t="s">
        <v>517</v>
      </c>
      <c r="DC10" s="990"/>
      <c r="DD10" s="990"/>
      <c r="DE10" s="990"/>
      <c r="DF10" s="991"/>
      <c r="DG10" s="989" t="s">
        <v>517</v>
      </c>
      <c r="DH10" s="990"/>
      <c r="DI10" s="990"/>
      <c r="DJ10" s="990"/>
      <c r="DK10" s="991"/>
      <c r="DL10" s="989" t="s">
        <v>517</v>
      </c>
      <c r="DM10" s="990"/>
      <c r="DN10" s="990"/>
      <c r="DO10" s="990"/>
      <c r="DP10" s="991"/>
      <c r="DQ10" s="989" t="s">
        <v>517</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586</v>
      </c>
      <c r="BT11" s="993"/>
      <c r="BU11" s="993"/>
      <c r="BV11" s="993"/>
      <c r="BW11" s="993"/>
      <c r="BX11" s="993"/>
      <c r="BY11" s="993"/>
      <c r="BZ11" s="993"/>
      <c r="CA11" s="993"/>
      <c r="CB11" s="993"/>
      <c r="CC11" s="993"/>
      <c r="CD11" s="993"/>
      <c r="CE11" s="993"/>
      <c r="CF11" s="993"/>
      <c r="CG11" s="1014"/>
      <c r="CH11" s="989" t="s">
        <v>594</v>
      </c>
      <c r="CI11" s="990"/>
      <c r="CJ11" s="990"/>
      <c r="CK11" s="990"/>
      <c r="CL11" s="991"/>
      <c r="CM11" s="989">
        <v>102</v>
      </c>
      <c r="CN11" s="990"/>
      <c r="CO11" s="990"/>
      <c r="CP11" s="990"/>
      <c r="CQ11" s="991"/>
      <c r="CR11" s="989">
        <v>16</v>
      </c>
      <c r="CS11" s="990"/>
      <c r="CT11" s="990"/>
      <c r="CU11" s="990"/>
      <c r="CV11" s="991"/>
      <c r="CW11" s="989">
        <v>27</v>
      </c>
      <c r="CX11" s="990"/>
      <c r="CY11" s="990"/>
      <c r="CZ11" s="990"/>
      <c r="DA11" s="991"/>
      <c r="DB11" s="989" t="s">
        <v>517</v>
      </c>
      <c r="DC11" s="990"/>
      <c r="DD11" s="990"/>
      <c r="DE11" s="990"/>
      <c r="DF11" s="991"/>
      <c r="DG11" s="989" t="s">
        <v>517</v>
      </c>
      <c r="DH11" s="990"/>
      <c r="DI11" s="990"/>
      <c r="DJ11" s="990"/>
      <c r="DK11" s="991"/>
      <c r="DL11" s="989" t="s">
        <v>517</v>
      </c>
      <c r="DM11" s="990"/>
      <c r="DN11" s="990"/>
      <c r="DO11" s="990"/>
      <c r="DP11" s="991"/>
      <c r="DQ11" s="989" t="s">
        <v>517</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392</v>
      </c>
      <c r="B23" s="937" t="s">
        <v>393</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3646</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373</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405</v>
      </c>
      <c r="C28" s="1048"/>
      <c r="D28" s="1048"/>
      <c r="E28" s="1048"/>
      <c r="F28" s="1048"/>
      <c r="G28" s="1048"/>
      <c r="H28" s="1048"/>
      <c r="I28" s="1048"/>
      <c r="J28" s="1048"/>
      <c r="K28" s="1048"/>
      <c r="L28" s="1048"/>
      <c r="M28" s="1048"/>
      <c r="N28" s="1048"/>
      <c r="O28" s="1048"/>
      <c r="P28" s="1049"/>
      <c r="Q28" s="1050">
        <v>13762</v>
      </c>
      <c r="R28" s="1051"/>
      <c r="S28" s="1051"/>
      <c r="T28" s="1051"/>
      <c r="U28" s="1051"/>
      <c r="V28" s="1051">
        <v>13446</v>
      </c>
      <c r="W28" s="1051"/>
      <c r="X28" s="1051"/>
      <c r="Y28" s="1051"/>
      <c r="Z28" s="1051"/>
      <c r="AA28" s="1051">
        <v>315</v>
      </c>
      <c r="AB28" s="1051"/>
      <c r="AC28" s="1051"/>
      <c r="AD28" s="1051"/>
      <c r="AE28" s="1052"/>
      <c r="AF28" s="1053">
        <v>315</v>
      </c>
      <c r="AG28" s="1051"/>
      <c r="AH28" s="1051"/>
      <c r="AI28" s="1051"/>
      <c r="AJ28" s="1054"/>
      <c r="AK28" s="1042">
        <v>2073</v>
      </c>
      <c r="AL28" s="1043"/>
      <c r="AM28" s="1043"/>
      <c r="AN28" s="1043"/>
      <c r="AO28" s="1043"/>
      <c r="AP28" s="1043" t="s">
        <v>594</v>
      </c>
      <c r="AQ28" s="1043"/>
      <c r="AR28" s="1043"/>
      <c r="AS28" s="1043"/>
      <c r="AT28" s="1043"/>
      <c r="AU28" s="1043" t="s">
        <v>594</v>
      </c>
      <c r="AV28" s="1043"/>
      <c r="AW28" s="1043"/>
      <c r="AX28" s="1043"/>
      <c r="AY28" s="1043"/>
      <c r="AZ28" s="1044" t="s">
        <v>594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406</v>
      </c>
      <c r="C29" s="1031"/>
      <c r="D29" s="1031"/>
      <c r="E29" s="1031"/>
      <c r="F29" s="1031"/>
      <c r="G29" s="1031"/>
      <c r="H29" s="1031"/>
      <c r="I29" s="1031"/>
      <c r="J29" s="1031"/>
      <c r="K29" s="1031"/>
      <c r="L29" s="1031"/>
      <c r="M29" s="1031"/>
      <c r="N29" s="1031"/>
      <c r="O29" s="1031"/>
      <c r="P29" s="1032"/>
      <c r="Q29" s="1038">
        <v>14205</v>
      </c>
      <c r="R29" s="1039"/>
      <c r="S29" s="1039"/>
      <c r="T29" s="1039"/>
      <c r="U29" s="1039"/>
      <c r="V29" s="1039">
        <v>14197</v>
      </c>
      <c r="W29" s="1039"/>
      <c r="X29" s="1039"/>
      <c r="Y29" s="1039"/>
      <c r="Z29" s="1039"/>
      <c r="AA29" s="1039">
        <v>8</v>
      </c>
      <c r="AB29" s="1039"/>
      <c r="AC29" s="1039"/>
      <c r="AD29" s="1039"/>
      <c r="AE29" s="1040"/>
      <c r="AF29" s="1035">
        <v>8</v>
      </c>
      <c r="AG29" s="1036"/>
      <c r="AH29" s="1036"/>
      <c r="AI29" s="1036"/>
      <c r="AJ29" s="1037"/>
      <c r="AK29" s="980">
        <v>860</v>
      </c>
      <c r="AL29" s="971"/>
      <c r="AM29" s="971"/>
      <c r="AN29" s="971"/>
      <c r="AO29" s="971"/>
      <c r="AP29" s="971" t="s">
        <v>594</v>
      </c>
      <c r="AQ29" s="971"/>
      <c r="AR29" s="971"/>
      <c r="AS29" s="971"/>
      <c r="AT29" s="971"/>
      <c r="AU29" s="971" t="s">
        <v>594</v>
      </c>
      <c r="AV29" s="971"/>
      <c r="AW29" s="971"/>
      <c r="AX29" s="971"/>
      <c r="AY29" s="971"/>
      <c r="AZ29" s="1041" t="s">
        <v>594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407</v>
      </c>
      <c r="C30" s="1031"/>
      <c r="D30" s="1031"/>
      <c r="E30" s="1031"/>
      <c r="F30" s="1031"/>
      <c r="G30" s="1031"/>
      <c r="H30" s="1031"/>
      <c r="I30" s="1031"/>
      <c r="J30" s="1031"/>
      <c r="K30" s="1031"/>
      <c r="L30" s="1031"/>
      <c r="M30" s="1031"/>
      <c r="N30" s="1031"/>
      <c r="O30" s="1031"/>
      <c r="P30" s="1032"/>
      <c r="Q30" s="1038">
        <v>2047</v>
      </c>
      <c r="R30" s="1039"/>
      <c r="S30" s="1039"/>
      <c r="T30" s="1039"/>
      <c r="U30" s="1039"/>
      <c r="V30" s="1039">
        <v>2035</v>
      </c>
      <c r="W30" s="1039"/>
      <c r="X30" s="1039"/>
      <c r="Y30" s="1039"/>
      <c r="Z30" s="1039"/>
      <c r="AA30" s="1039">
        <v>12</v>
      </c>
      <c r="AB30" s="1039"/>
      <c r="AC30" s="1039"/>
      <c r="AD30" s="1039"/>
      <c r="AE30" s="1040"/>
      <c r="AF30" s="1035">
        <v>12</v>
      </c>
      <c r="AG30" s="1036"/>
      <c r="AH30" s="1036"/>
      <c r="AI30" s="1036"/>
      <c r="AJ30" s="1037"/>
      <c r="AK30" s="980">
        <v>508</v>
      </c>
      <c r="AL30" s="971"/>
      <c r="AM30" s="971"/>
      <c r="AN30" s="971"/>
      <c r="AO30" s="971"/>
      <c r="AP30" s="971" t="s">
        <v>594</v>
      </c>
      <c r="AQ30" s="971"/>
      <c r="AR30" s="971"/>
      <c r="AS30" s="971"/>
      <c r="AT30" s="971"/>
      <c r="AU30" s="971" t="s">
        <v>594</v>
      </c>
      <c r="AV30" s="971"/>
      <c r="AW30" s="971"/>
      <c r="AX30" s="971"/>
      <c r="AY30" s="971"/>
      <c r="AZ30" s="1041" t="s">
        <v>594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408</v>
      </c>
      <c r="C31" s="1031"/>
      <c r="D31" s="1031"/>
      <c r="E31" s="1031"/>
      <c r="F31" s="1031"/>
      <c r="G31" s="1031"/>
      <c r="H31" s="1031"/>
      <c r="I31" s="1031"/>
      <c r="J31" s="1031"/>
      <c r="K31" s="1031"/>
      <c r="L31" s="1031"/>
      <c r="M31" s="1031"/>
      <c r="N31" s="1031"/>
      <c r="O31" s="1031"/>
      <c r="P31" s="1032"/>
      <c r="Q31" s="1038">
        <v>2301</v>
      </c>
      <c r="R31" s="1039"/>
      <c r="S31" s="1039"/>
      <c r="T31" s="1039"/>
      <c r="U31" s="1039"/>
      <c r="V31" s="1039">
        <v>2180</v>
      </c>
      <c r="W31" s="1039"/>
      <c r="X31" s="1039"/>
      <c r="Y31" s="1039"/>
      <c r="Z31" s="1039"/>
      <c r="AA31" s="1039">
        <v>122</v>
      </c>
      <c r="AB31" s="1039"/>
      <c r="AC31" s="1039"/>
      <c r="AD31" s="1039"/>
      <c r="AE31" s="1040"/>
      <c r="AF31" s="1035">
        <v>2988</v>
      </c>
      <c r="AG31" s="1036"/>
      <c r="AH31" s="1036"/>
      <c r="AI31" s="1036"/>
      <c r="AJ31" s="1037"/>
      <c r="AK31" s="980">
        <v>186</v>
      </c>
      <c r="AL31" s="971"/>
      <c r="AM31" s="971"/>
      <c r="AN31" s="971"/>
      <c r="AO31" s="971"/>
      <c r="AP31" s="971">
        <v>4359</v>
      </c>
      <c r="AQ31" s="971"/>
      <c r="AR31" s="971"/>
      <c r="AS31" s="971"/>
      <c r="AT31" s="971"/>
      <c r="AU31" s="971">
        <v>22</v>
      </c>
      <c r="AV31" s="971"/>
      <c r="AW31" s="971"/>
      <c r="AX31" s="971"/>
      <c r="AY31" s="971"/>
      <c r="AZ31" s="1041" t="s">
        <v>593</v>
      </c>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410</v>
      </c>
      <c r="C32" s="1031"/>
      <c r="D32" s="1031"/>
      <c r="E32" s="1031"/>
      <c r="F32" s="1031"/>
      <c r="G32" s="1031"/>
      <c r="H32" s="1031"/>
      <c r="I32" s="1031"/>
      <c r="J32" s="1031"/>
      <c r="K32" s="1031"/>
      <c r="L32" s="1031"/>
      <c r="M32" s="1031"/>
      <c r="N32" s="1031"/>
      <c r="O32" s="1031"/>
      <c r="P32" s="1032"/>
      <c r="Q32" s="1038">
        <v>165</v>
      </c>
      <c r="R32" s="1039"/>
      <c r="S32" s="1039"/>
      <c r="T32" s="1039"/>
      <c r="U32" s="1039"/>
      <c r="V32" s="1039">
        <v>127</v>
      </c>
      <c r="W32" s="1039"/>
      <c r="X32" s="1039"/>
      <c r="Y32" s="1039"/>
      <c r="Z32" s="1039"/>
      <c r="AA32" s="1039">
        <v>38</v>
      </c>
      <c r="AB32" s="1039"/>
      <c r="AC32" s="1039"/>
      <c r="AD32" s="1039"/>
      <c r="AE32" s="1040"/>
      <c r="AF32" s="1035">
        <v>1228</v>
      </c>
      <c r="AG32" s="1036"/>
      <c r="AH32" s="1036"/>
      <c r="AI32" s="1036"/>
      <c r="AJ32" s="1037"/>
      <c r="AK32" s="980">
        <v>13</v>
      </c>
      <c r="AL32" s="971"/>
      <c r="AM32" s="971"/>
      <c r="AN32" s="971"/>
      <c r="AO32" s="971"/>
      <c r="AP32" s="971" t="s">
        <v>593</v>
      </c>
      <c r="AQ32" s="971"/>
      <c r="AR32" s="971"/>
      <c r="AS32" s="971"/>
      <c r="AT32" s="971"/>
      <c r="AU32" s="971" t="s">
        <v>593</v>
      </c>
      <c r="AV32" s="971"/>
      <c r="AW32" s="971"/>
      <c r="AX32" s="971"/>
      <c r="AY32" s="971"/>
      <c r="AZ32" s="1041" t="s">
        <v>593</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412</v>
      </c>
      <c r="C33" s="1031"/>
      <c r="D33" s="1031"/>
      <c r="E33" s="1031"/>
      <c r="F33" s="1031"/>
      <c r="G33" s="1031"/>
      <c r="H33" s="1031"/>
      <c r="I33" s="1031"/>
      <c r="J33" s="1031"/>
      <c r="K33" s="1031"/>
      <c r="L33" s="1031"/>
      <c r="M33" s="1031"/>
      <c r="N33" s="1031"/>
      <c r="O33" s="1031"/>
      <c r="P33" s="1032"/>
      <c r="Q33" s="1038">
        <v>3940</v>
      </c>
      <c r="R33" s="1039"/>
      <c r="S33" s="1039"/>
      <c r="T33" s="1039"/>
      <c r="U33" s="1039"/>
      <c r="V33" s="1039">
        <v>3705</v>
      </c>
      <c r="W33" s="1039"/>
      <c r="X33" s="1039"/>
      <c r="Y33" s="1039"/>
      <c r="Z33" s="1039"/>
      <c r="AA33" s="1039">
        <v>235</v>
      </c>
      <c r="AB33" s="1039"/>
      <c r="AC33" s="1039"/>
      <c r="AD33" s="1039"/>
      <c r="AE33" s="1040"/>
      <c r="AF33" s="1035">
        <v>1696</v>
      </c>
      <c r="AG33" s="1036"/>
      <c r="AH33" s="1036"/>
      <c r="AI33" s="1036"/>
      <c r="AJ33" s="1037"/>
      <c r="AK33" s="980">
        <v>2512</v>
      </c>
      <c r="AL33" s="971"/>
      <c r="AM33" s="971"/>
      <c r="AN33" s="971"/>
      <c r="AO33" s="971"/>
      <c r="AP33" s="971">
        <v>28148</v>
      </c>
      <c r="AQ33" s="971"/>
      <c r="AR33" s="971"/>
      <c r="AS33" s="971"/>
      <c r="AT33" s="971"/>
      <c r="AU33" s="971">
        <v>14890</v>
      </c>
      <c r="AV33" s="971"/>
      <c r="AW33" s="971"/>
      <c r="AX33" s="971"/>
      <c r="AY33" s="971"/>
      <c r="AZ33" s="1041" t="s">
        <v>593</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414</v>
      </c>
      <c r="C34" s="1031"/>
      <c r="D34" s="1031"/>
      <c r="E34" s="1031"/>
      <c r="F34" s="1031"/>
      <c r="G34" s="1031"/>
      <c r="H34" s="1031"/>
      <c r="I34" s="1031"/>
      <c r="J34" s="1031"/>
      <c r="K34" s="1031"/>
      <c r="L34" s="1031"/>
      <c r="M34" s="1031"/>
      <c r="N34" s="1031"/>
      <c r="O34" s="1031"/>
      <c r="P34" s="1032"/>
      <c r="Q34" s="1038">
        <v>53</v>
      </c>
      <c r="R34" s="1039"/>
      <c r="S34" s="1039"/>
      <c r="T34" s="1039"/>
      <c r="U34" s="1039"/>
      <c r="V34" s="1039">
        <v>53</v>
      </c>
      <c r="W34" s="1039"/>
      <c r="X34" s="1039"/>
      <c r="Y34" s="1039"/>
      <c r="Z34" s="1039"/>
      <c r="AA34" s="1039">
        <v>0</v>
      </c>
      <c r="AB34" s="1039"/>
      <c r="AC34" s="1039"/>
      <c r="AD34" s="1039"/>
      <c r="AE34" s="1040"/>
      <c r="AF34" s="1035" t="s">
        <v>394</v>
      </c>
      <c r="AG34" s="1036"/>
      <c r="AH34" s="1036"/>
      <c r="AI34" s="1036"/>
      <c r="AJ34" s="1037"/>
      <c r="AK34" s="980" t="s">
        <v>593</v>
      </c>
      <c r="AL34" s="971"/>
      <c r="AM34" s="971"/>
      <c r="AN34" s="971"/>
      <c r="AO34" s="971"/>
      <c r="AP34" s="971" t="s">
        <v>593</v>
      </c>
      <c r="AQ34" s="971"/>
      <c r="AR34" s="971"/>
      <c r="AS34" s="971"/>
      <c r="AT34" s="971"/>
      <c r="AU34" s="971" t="s">
        <v>593</v>
      </c>
      <c r="AV34" s="971"/>
      <c r="AW34" s="971"/>
      <c r="AX34" s="971"/>
      <c r="AY34" s="971"/>
      <c r="AZ34" s="1041" t="s">
        <v>593</v>
      </c>
      <c r="BA34" s="1041"/>
      <c r="BB34" s="1041"/>
      <c r="BC34" s="1041"/>
      <c r="BD34" s="1041"/>
      <c r="BE34" s="972" t="s">
        <v>415</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416</v>
      </c>
      <c r="C35" s="1031"/>
      <c r="D35" s="1031"/>
      <c r="E35" s="1031"/>
      <c r="F35" s="1031"/>
      <c r="G35" s="1031"/>
      <c r="H35" s="1031"/>
      <c r="I35" s="1031"/>
      <c r="J35" s="1031"/>
      <c r="K35" s="1031"/>
      <c r="L35" s="1031"/>
      <c r="M35" s="1031"/>
      <c r="N35" s="1031"/>
      <c r="O35" s="1031"/>
      <c r="P35" s="1032"/>
      <c r="Q35" s="1038">
        <v>300</v>
      </c>
      <c r="R35" s="1039"/>
      <c r="S35" s="1039"/>
      <c r="T35" s="1039"/>
      <c r="U35" s="1039"/>
      <c r="V35" s="1039">
        <v>286</v>
      </c>
      <c r="W35" s="1039"/>
      <c r="X35" s="1039"/>
      <c r="Y35" s="1039"/>
      <c r="Z35" s="1039"/>
      <c r="AA35" s="1039">
        <v>14</v>
      </c>
      <c r="AB35" s="1039"/>
      <c r="AC35" s="1039"/>
      <c r="AD35" s="1039"/>
      <c r="AE35" s="1040"/>
      <c r="AF35" s="1035" t="s">
        <v>129</v>
      </c>
      <c r="AG35" s="1036"/>
      <c r="AH35" s="1036"/>
      <c r="AI35" s="1036"/>
      <c r="AJ35" s="1037"/>
      <c r="AK35" s="980" t="s">
        <v>593</v>
      </c>
      <c r="AL35" s="971"/>
      <c r="AM35" s="971"/>
      <c r="AN35" s="971"/>
      <c r="AO35" s="971"/>
      <c r="AP35" s="971">
        <v>1028</v>
      </c>
      <c r="AQ35" s="971"/>
      <c r="AR35" s="971"/>
      <c r="AS35" s="971"/>
      <c r="AT35" s="971"/>
      <c r="AU35" s="971">
        <v>1652</v>
      </c>
      <c r="AV35" s="971"/>
      <c r="AW35" s="971"/>
      <c r="AX35" s="971"/>
      <c r="AY35" s="971"/>
      <c r="AZ35" s="1041" t="s">
        <v>593</v>
      </c>
      <c r="BA35" s="1041"/>
      <c r="BB35" s="1041"/>
      <c r="BC35" s="1041"/>
      <c r="BD35" s="1041"/>
      <c r="BE35" s="972" t="s">
        <v>417</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392</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6247</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394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421</v>
      </c>
      <c r="B66" s="996"/>
      <c r="C66" s="996"/>
      <c r="D66" s="996"/>
      <c r="E66" s="996"/>
      <c r="F66" s="996"/>
      <c r="G66" s="996"/>
      <c r="H66" s="996"/>
      <c r="I66" s="996"/>
      <c r="J66" s="996"/>
      <c r="K66" s="996"/>
      <c r="L66" s="996"/>
      <c r="M66" s="996"/>
      <c r="N66" s="996"/>
      <c r="O66" s="996"/>
      <c r="P66" s="997"/>
      <c r="Q66" s="1001" t="s">
        <v>397</v>
      </c>
      <c r="R66" s="1002"/>
      <c r="S66" s="1002"/>
      <c r="T66" s="1002"/>
      <c r="U66" s="1003"/>
      <c r="V66" s="1001" t="s">
        <v>422</v>
      </c>
      <c r="W66" s="1002"/>
      <c r="X66" s="1002"/>
      <c r="Y66" s="1002"/>
      <c r="Z66" s="1003"/>
      <c r="AA66" s="1001" t="s">
        <v>423</v>
      </c>
      <c r="AB66" s="1002"/>
      <c r="AC66" s="1002"/>
      <c r="AD66" s="1002"/>
      <c r="AE66" s="1003"/>
      <c r="AF66" s="1007" t="s">
        <v>400</v>
      </c>
      <c r="AG66" s="1008"/>
      <c r="AH66" s="1008"/>
      <c r="AI66" s="1008"/>
      <c r="AJ66" s="1009"/>
      <c r="AK66" s="1001" t="s">
        <v>424</v>
      </c>
      <c r="AL66" s="996"/>
      <c r="AM66" s="996"/>
      <c r="AN66" s="996"/>
      <c r="AO66" s="997"/>
      <c r="AP66" s="1001" t="s">
        <v>425</v>
      </c>
      <c r="AQ66" s="1002"/>
      <c r="AR66" s="1002"/>
      <c r="AS66" s="1002"/>
      <c r="AT66" s="1003"/>
      <c r="AU66" s="1001" t="s">
        <v>426</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588</v>
      </c>
      <c r="C68" s="986"/>
      <c r="D68" s="986"/>
      <c r="E68" s="986"/>
      <c r="F68" s="986"/>
      <c r="G68" s="986"/>
      <c r="H68" s="986"/>
      <c r="I68" s="986"/>
      <c r="J68" s="986"/>
      <c r="K68" s="986"/>
      <c r="L68" s="986"/>
      <c r="M68" s="986"/>
      <c r="N68" s="986"/>
      <c r="O68" s="986"/>
      <c r="P68" s="987"/>
      <c r="Q68" s="988">
        <v>7703</v>
      </c>
      <c r="R68" s="982"/>
      <c r="S68" s="982"/>
      <c r="T68" s="982"/>
      <c r="U68" s="982"/>
      <c r="V68" s="982">
        <v>7520</v>
      </c>
      <c r="W68" s="982"/>
      <c r="X68" s="982"/>
      <c r="Y68" s="982"/>
      <c r="Z68" s="982"/>
      <c r="AA68" s="982">
        <v>182</v>
      </c>
      <c r="AB68" s="982"/>
      <c r="AC68" s="982"/>
      <c r="AD68" s="982"/>
      <c r="AE68" s="982"/>
      <c r="AF68" s="982">
        <v>182</v>
      </c>
      <c r="AG68" s="982"/>
      <c r="AH68" s="982"/>
      <c r="AI68" s="982"/>
      <c r="AJ68" s="982"/>
      <c r="AK68" s="982">
        <v>11</v>
      </c>
      <c r="AL68" s="982"/>
      <c r="AM68" s="982"/>
      <c r="AN68" s="982"/>
      <c r="AO68" s="982"/>
      <c r="AP68" s="982" t="s">
        <v>592</v>
      </c>
      <c r="AQ68" s="982"/>
      <c r="AR68" s="982"/>
      <c r="AS68" s="982"/>
      <c r="AT68" s="982"/>
      <c r="AU68" s="982" t="s">
        <v>592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589</v>
      </c>
      <c r="C69" s="975"/>
      <c r="D69" s="975"/>
      <c r="E69" s="975"/>
      <c r="F69" s="975"/>
      <c r="G69" s="975"/>
      <c r="H69" s="975"/>
      <c r="I69" s="975"/>
      <c r="J69" s="975"/>
      <c r="K69" s="975"/>
      <c r="L69" s="975"/>
      <c r="M69" s="975"/>
      <c r="N69" s="975"/>
      <c r="O69" s="975"/>
      <c r="P69" s="976"/>
      <c r="Q69" s="977">
        <v>25</v>
      </c>
      <c r="R69" s="971"/>
      <c r="S69" s="971"/>
      <c r="T69" s="971"/>
      <c r="U69" s="971"/>
      <c r="V69" s="971">
        <v>20</v>
      </c>
      <c r="W69" s="971"/>
      <c r="X69" s="971"/>
      <c r="Y69" s="971"/>
      <c r="Z69" s="971"/>
      <c r="AA69" s="971">
        <v>5</v>
      </c>
      <c r="AB69" s="971"/>
      <c r="AC69" s="971"/>
      <c r="AD69" s="971"/>
      <c r="AE69" s="971"/>
      <c r="AF69" s="971">
        <v>5</v>
      </c>
      <c r="AG69" s="971"/>
      <c r="AH69" s="971"/>
      <c r="AI69" s="971"/>
      <c r="AJ69" s="971"/>
      <c r="AK69" s="971">
        <v>7</v>
      </c>
      <c r="AL69" s="971"/>
      <c r="AM69" s="971"/>
      <c r="AN69" s="971"/>
      <c r="AO69" s="971"/>
      <c r="AP69" s="981" t="s">
        <v>592</v>
      </c>
      <c r="AQ69" s="979"/>
      <c r="AR69" s="979"/>
      <c r="AS69" s="979"/>
      <c r="AT69" s="980"/>
      <c r="AU69" s="971" t="s">
        <v>592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590</v>
      </c>
      <c r="C70" s="975"/>
      <c r="D70" s="975"/>
      <c r="E70" s="975"/>
      <c r="F70" s="975"/>
      <c r="G70" s="975"/>
      <c r="H70" s="975"/>
      <c r="I70" s="975"/>
      <c r="J70" s="975"/>
      <c r="K70" s="975"/>
      <c r="L70" s="975"/>
      <c r="M70" s="975"/>
      <c r="N70" s="975"/>
      <c r="O70" s="975"/>
      <c r="P70" s="976"/>
      <c r="Q70" s="977">
        <v>181</v>
      </c>
      <c r="R70" s="971"/>
      <c r="S70" s="971"/>
      <c r="T70" s="971"/>
      <c r="U70" s="971"/>
      <c r="V70" s="971">
        <v>172</v>
      </c>
      <c r="W70" s="971"/>
      <c r="X70" s="971"/>
      <c r="Y70" s="971"/>
      <c r="Z70" s="971"/>
      <c r="AA70" s="971">
        <v>9</v>
      </c>
      <c r="AB70" s="971"/>
      <c r="AC70" s="971"/>
      <c r="AD70" s="971"/>
      <c r="AE70" s="971"/>
      <c r="AF70" s="971">
        <v>9</v>
      </c>
      <c r="AG70" s="971"/>
      <c r="AH70" s="971"/>
      <c r="AI70" s="971"/>
      <c r="AJ70" s="971"/>
      <c r="AK70" s="971">
        <v>61</v>
      </c>
      <c r="AL70" s="971"/>
      <c r="AM70" s="971"/>
      <c r="AN70" s="971"/>
      <c r="AO70" s="971"/>
      <c r="AP70" s="981" t="s">
        <v>592</v>
      </c>
      <c r="AQ70" s="979"/>
      <c r="AR70" s="979"/>
      <c r="AS70" s="979"/>
      <c r="AT70" s="980"/>
      <c r="AU70" s="971" t="s">
        <v>592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591</v>
      </c>
      <c r="C71" s="975"/>
      <c r="D71" s="975"/>
      <c r="E71" s="975"/>
      <c r="F71" s="975"/>
      <c r="G71" s="975"/>
      <c r="H71" s="975"/>
      <c r="I71" s="975"/>
      <c r="J71" s="975"/>
      <c r="K71" s="975"/>
      <c r="L71" s="975"/>
      <c r="M71" s="975"/>
      <c r="N71" s="975"/>
      <c r="O71" s="975"/>
      <c r="P71" s="976"/>
      <c r="Q71" s="977">
        <v>230672</v>
      </c>
      <c r="R71" s="971"/>
      <c r="S71" s="971"/>
      <c r="T71" s="971"/>
      <c r="U71" s="971"/>
      <c r="V71" s="971">
        <v>226071</v>
      </c>
      <c r="W71" s="971"/>
      <c r="X71" s="971"/>
      <c r="Y71" s="971"/>
      <c r="Z71" s="971"/>
      <c r="AA71" s="971">
        <v>4601</v>
      </c>
      <c r="AB71" s="971"/>
      <c r="AC71" s="971"/>
      <c r="AD71" s="971"/>
      <c r="AE71" s="971"/>
      <c r="AF71" s="971">
        <v>4601</v>
      </c>
      <c r="AG71" s="971"/>
      <c r="AH71" s="971"/>
      <c r="AI71" s="971"/>
      <c r="AJ71" s="971"/>
      <c r="AK71" s="971">
        <v>2777</v>
      </c>
      <c r="AL71" s="971"/>
      <c r="AM71" s="971"/>
      <c r="AN71" s="971"/>
      <c r="AO71" s="971"/>
      <c r="AP71" s="981" t="s">
        <v>592</v>
      </c>
      <c r="AQ71" s="979"/>
      <c r="AR71" s="979"/>
      <c r="AS71" s="979"/>
      <c r="AT71" s="980"/>
      <c r="AU71" s="971" t="s">
        <v>592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392</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310</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310</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310</v>
      </c>
      <c r="DR109" s="896"/>
      <c r="DS109" s="896"/>
      <c r="DT109" s="896"/>
      <c r="DU109" s="897"/>
      <c r="DV109" s="898" t="s">
        <v>438</v>
      </c>
      <c r="DW109" s="896"/>
      <c r="DX109" s="896"/>
      <c r="DY109" s="896"/>
      <c r="DZ109" s="929"/>
    </row>
    <row r="110" spans="1:131" s="230" customFormat="1" ht="26.25" customHeight="1" x14ac:dyDescent="0.2">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4456015</v>
      </c>
      <c r="AB110" s="889"/>
      <c r="AC110" s="889"/>
      <c r="AD110" s="889"/>
      <c r="AE110" s="890"/>
      <c r="AF110" s="891">
        <v>4398536</v>
      </c>
      <c r="AG110" s="889"/>
      <c r="AH110" s="889"/>
      <c r="AI110" s="889"/>
      <c r="AJ110" s="890"/>
      <c r="AK110" s="891">
        <v>4369580</v>
      </c>
      <c r="AL110" s="889"/>
      <c r="AM110" s="889"/>
      <c r="AN110" s="889"/>
      <c r="AO110" s="890"/>
      <c r="AP110" s="892">
        <v>16.7</v>
      </c>
      <c r="AQ110" s="893"/>
      <c r="AR110" s="893"/>
      <c r="AS110" s="893"/>
      <c r="AT110" s="894"/>
      <c r="AU110" s="930" t="s">
        <v>74</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40035933</v>
      </c>
      <c r="BR110" s="842"/>
      <c r="BS110" s="842"/>
      <c r="BT110" s="842"/>
      <c r="BU110" s="842"/>
      <c r="BV110" s="842">
        <v>39698259</v>
      </c>
      <c r="BW110" s="842"/>
      <c r="BX110" s="842"/>
      <c r="BY110" s="842"/>
      <c r="BZ110" s="842"/>
      <c r="CA110" s="842">
        <v>38019951</v>
      </c>
      <c r="CB110" s="842"/>
      <c r="CC110" s="842"/>
      <c r="CD110" s="842"/>
      <c r="CE110" s="842"/>
      <c r="CF110" s="866">
        <v>145.30000000000001</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394</v>
      </c>
      <c r="DH110" s="842"/>
      <c r="DI110" s="842"/>
      <c r="DJ110" s="842"/>
      <c r="DK110" s="842"/>
      <c r="DL110" s="842" t="s">
        <v>394</v>
      </c>
      <c r="DM110" s="842"/>
      <c r="DN110" s="842"/>
      <c r="DO110" s="842"/>
      <c r="DP110" s="842"/>
      <c r="DQ110" s="842" t="s">
        <v>129</v>
      </c>
      <c r="DR110" s="842"/>
      <c r="DS110" s="842"/>
      <c r="DT110" s="842"/>
      <c r="DU110" s="842"/>
      <c r="DV110" s="843" t="s">
        <v>129</v>
      </c>
      <c r="DW110" s="843"/>
      <c r="DX110" s="843"/>
      <c r="DY110" s="843"/>
      <c r="DZ110" s="844"/>
    </row>
    <row r="111" spans="1:131" s="230" customFormat="1" ht="26.25" customHeight="1" x14ac:dyDescent="0.2">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129</v>
      </c>
      <c r="AB111" s="919"/>
      <c r="AC111" s="919"/>
      <c r="AD111" s="919"/>
      <c r="AE111" s="920"/>
      <c r="AF111" s="921" t="s">
        <v>394</v>
      </c>
      <c r="AG111" s="919"/>
      <c r="AH111" s="919"/>
      <c r="AI111" s="919"/>
      <c r="AJ111" s="920"/>
      <c r="AK111" s="921" t="s">
        <v>394</v>
      </c>
      <c r="AL111" s="919"/>
      <c r="AM111" s="919"/>
      <c r="AN111" s="919"/>
      <c r="AO111" s="920"/>
      <c r="AP111" s="922" t="s">
        <v>394</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538590</v>
      </c>
      <c r="BR111" s="817"/>
      <c r="BS111" s="817"/>
      <c r="BT111" s="817"/>
      <c r="BU111" s="817"/>
      <c r="BV111" s="817">
        <v>361415</v>
      </c>
      <c r="BW111" s="817"/>
      <c r="BX111" s="817"/>
      <c r="BY111" s="817"/>
      <c r="BZ111" s="817"/>
      <c r="CA111" s="817">
        <v>183341</v>
      </c>
      <c r="CB111" s="817"/>
      <c r="CC111" s="817"/>
      <c r="CD111" s="817"/>
      <c r="CE111" s="817"/>
      <c r="CF111" s="875">
        <v>0.7</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394</v>
      </c>
      <c r="DH111" s="817"/>
      <c r="DI111" s="817"/>
      <c r="DJ111" s="817"/>
      <c r="DK111" s="817"/>
      <c r="DL111" s="817" t="s">
        <v>394</v>
      </c>
      <c r="DM111" s="817"/>
      <c r="DN111" s="817"/>
      <c r="DO111" s="817"/>
      <c r="DP111" s="817"/>
      <c r="DQ111" s="817" t="s">
        <v>394</v>
      </c>
      <c r="DR111" s="817"/>
      <c r="DS111" s="817"/>
      <c r="DT111" s="817"/>
      <c r="DU111" s="817"/>
      <c r="DV111" s="794" t="s">
        <v>394</v>
      </c>
      <c r="DW111" s="794"/>
      <c r="DX111" s="794"/>
      <c r="DY111" s="794"/>
      <c r="DZ111" s="795"/>
    </row>
    <row r="112" spans="1:131" s="230" customFormat="1" ht="26.25" customHeight="1" x14ac:dyDescent="0.2">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394</v>
      </c>
      <c r="AB112" s="780"/>
      <c r="AC112" s="780"/>
      <c r="AD112" s="780"/>
      <c r="AE112" s="781"/>
      <c r="AF112" s="782" t="s">
        <v>394</v>
      </c>
      <c r="AG112" s="780"/>
      <c r="AH112" s="780"/>
      <c r="AI112" s="780"/>
      <c r="AJ112" s="781"/>
      <c r="AK112" s="782" t="s">
        <v>129</v>
      </c>
      <c r="AL112" s="780"/>
      <c r="AM112" s="780"/>
      <c r="AN112" s="780"/>
      <c r="AO112" s="781"/>
      <c r="AP112" s="824" t="s">
        <v>129</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20497126</v>
      </c>
      <c r="BR112" s="817"/>
      <c r="BS112" s="817"/>
      <c r="BT112" s="817"/>
      <c r="BU112" s="817"/>
      <c r="BV112" s="817">
        <v>17623239</v>
      </c>
      <c r="BW112" s="817"/>
      <c r="BX112" s="817"/>
      <c r="BY112" s="817"/>
      <c r="BZ112" s="817"/>
      <c r="CA112" s="817">
        <v>16563938</v>
      </c>
      <c r="CB112" s="817"/>
      <c r="CC112" s="817"/>
      <c r="CD112" s="817"/>
      <c r="CE112" s="817"/>
      <c r="CF112" s="875">
        <v>63.3</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129</v>
      </c>
      <c r="DH112" s="817"/>
      <c r="DI112" s="817"/>
      <c r="DJ112" s="817"/>
      <c r="DK112" s="817"/>
      <c r="DL112" s="817" t="s">
        <v>129</v>
      </c>
      <c r="DM112" s="817"/>
      <c r="DN112" s="817"/>
      <c r="DO112" s="817"/>
      <c r="DP112" s="817"/>
      <c r="DQ112" s="817" t="s">
        <v>129</v>
      </c>
      <c r="DR112" s="817"/>
      <c r="DS112" s="817"/>
      <c r="DT112" s="817"/>
      <c r="DU112" s="817"/>
      <c r="DV112" s="794" t="s">
        <v>129</v>
      </c>
      <c r="DW112" s="794"/>
      <c r="DX112" s="794"/>
      <c r="DY112" s="794"/>
      <c r="DZ112" s="795"/>
    </row>
    <row r="113" spans="1:130" s="230" customFormat="1" ht="26.25" customHeight="1" x14ac:dyDescent="0.2">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1710647</v>
      </c>
      <c r="AB113" s="919"/>
      <c r="AC113" s="919"/>
      <c r="AD113" s="919"/>
      <c r="AE113" s="920"/>
      <c r="AF113" s="921">
        <v>1564937</v>
      </c>
      <c r="AG113" s="919"/>
      <c r="AH113" s="919"/>
      <c r="AI113" s="919"/>
      <c r="AJ113" s="920"/>
      <c r="AK113" s="921">
        <v>1507306</v>
      </c>
      <c r="AL113" s="919"/>
      <c r="AM113" s="919"/>
      <c r="AN113" s="919"/>
      <c r="AO113" s="920"/>
      <c r="AP113" s="922">
        <v>5.8</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t="s">
        <v>394</v>
      </c>
      <c r="BR113" s="817"/>
      <c r="BS113" s="817"/>
      <c r="BT113" s="817"/>
      <c r="BU113" s="817"/>
      <c r="BV113" s="817" t="s">
        <v>394</v>
      </c>
      <c r="BW113" s="817"/>
      <c r="BX113" s="817"/>
      <c r="BY113" s="817"/>
      <c r="BZ113" s="817"/>
      <c r="CA113" s="817" t="s">
        <v>129</v>
      </c>
      <c r="CB113" s="817"/>
      <c r="CC113" s="817"/>
      <c r="CD113" s="817"/>
      <c r="CE113" s="817"/>
      <c r="CF113" s="875" t="s">
        <v>129</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129</v>
      </c>
      <c r="DH113" s="780"/>
      <c r="DI113" s="780"/>
      <c r="DJ113" s="780"/>
      <c r="DK113" s="781"/>
      <c r="DL113" s="782" t="s">
        <v>394</v>
      </c>
      <c r="DM113" s="780"/>
      <c r="DN113" s="780"/>
      <c r="DO113" s="780"/>
      <c r="DP113" s="781"/>
      <c r="DQ113" s="782" t="s">
        <v>394</v>
      </c>
      <c r="DR113" s="780"/>
      <c r="DS113" s="780"/>
      <c r="DT113" s="780"/>
      <c r="DU113" s="781"/>
      <c r="DV113" s="824" t="s">
        <v>394</v>
      </c>
      <c r="DW113" s="825"/>
      <c r="DX113" s="825"/>
      <c r="DY113" s="825"/>
      <c r="DZ113" s="826"/>
    </row>
    <row r="114" spans="1:130" s="230" customFormat="1" ht="26.25" customHeight="1" x14ac:dyDescent="0.2">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394</v>
      </c>
      <c r="AB114" s="780"/>
      <c r="AC114" s="780"/>
      <c r="AD114" s="780"/>
      <c r="AE114" s="781"/>
      <c r="AF114" s="782" t="s">
        <v>129</v>
      </c>
      <c r="AG114" s="780"/>
      <c r="AH114" s="780"/>
      <c r="AI114" s="780"/>
      <c r="AJ114" s="781"/>
      <c r="AK114" s="782" t="s">
        <v>394</v>
      </c>
      <c r="AL114" s="780"/>
      <c r="AM114" s="780"/>
      <c r="AN114" s="780"/>
      <c r="AO114" s="781"/>
      <c r="AP114" s="824" t="s">
        <v>394</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8350787</v>
      </c>
      <c r="BR114" s="817"/>
      <c r="BS114" s="817"/>
      <c r="BT114" s="817"/>
      <c r="BU114" s="817"/>
      <c r="BV114" s="817">
        <v>8188743</v>
      </c>
      <c r="BW114" s="817"/>
      <c r="BX114" s="817"/>
      <c r="BY114" s="817"/>
      <c r="BZ114" s="817"/>
      <c r="CA114" s="817">
        <v>7855156</v>
      </c>
      <c r="CB114" s="817"/>
      <c r="CC114" s="817"/>
      <c r="CD114" s="817"/>
      <c r="CE114" s="817"/>
      <c r="CF114" s="875">
        <v>30</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129</v>
      </c>
      <c r="DH114" s="780"/>
      <c r="DI114" s="780"/>
      <c r="DJ114" s="780"/>
      <c r="DK114" s="781"/>
      <c r="DL114" s="782" t="s">
        <v>129</v>
      </c>
      <c r="DM114" s="780"/>
      <c r="DN114" s="780"/>
      <c r="DO114" s="780"/>
      <c r="DP114" s="781"/>
      <c r="DQ114" s="782" t="s">
        <v>129</v>
      </c>
      <c r="DR114" s="780"/>
      <c r="DS114" s="780"/>
      <c r="DT114" s="780"/>
      <c r="DU114" s="781"/>
      <c r="DV114" s="824" t="s">
        <v>394</v>
      </c>
      <c r="DW114" s="825"/>
      <c r="DX114" s="825"/>
      <c r="DY114" s="825"/>
      <c r="DZ114" s="826"/>
    </row>
    <row r="115" spans="1:130" s="230" customFormat="1" ht="26.25" customHeight="1" x14ac:dyDescent="0.2">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340806</v>
      </c>
      <c r="AB115" s="919"/>
      <c r="AC115" s="919"/>
      <c r="AD115" s="919"/>
      <c r="AE115" s="920"/>
      <c r="AF115" s="921">
        <v>172703</v>
      </c>
      <c r="AG115" s="919"/>
      <c r="AH115" s="919"/>
      <c r="AI115" s="919"/>
      <c r="AJ115" s="920"/>
      <c r="AK115" s="921">
        <v>177943</v>
      </c>
      <c r="AL115" s="919"/>
      <c r="AM115" s="919"/>
      <c r="AN115" s="919"/>
      <c r="AO115" s="920"/>
      <c r="AP115" s="922">
        <v>0.7</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v>4268</v>
      </c>
      <c r="BR115" s="817"/>
      <c r="BS115" s="817"/>
      <c r="BT115" s="817"/>
      <c r="BU115" s="817"/>
      <c r="BV115" s="817">
        <v>5120</v>
      </c>
      <c r="BW115" s="817"/>
      <c r="BX115" s="817"/>
      <c r="BY115" s="817"/>
      <c r="BZ115" s="817"/>
      <c r="CA115" s="817">
        <v>9990</v>
      </c>
      <c r="CB115" s="817"/>
      <c r="CC115" s="817"/>
      <c r="CD115" s="817"/>
      <c r="CE115" s="817"/>
      <c r="CF115" s="875">
        <v>0</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4603</v>
      </c>
      <c r="DH115" s="780"/>
      <c r="DI115" s="780"/>
      <c r="DJ115" s="780"/>
      <c r="DK115" s="781"/>
      <c r="DL115" s="782">
        <v>131</v>
      </c>
      <c r="DM115" s="780"/>
      <c r="DN115" s="780"/>
      <c r="DO115" s="780"/>
      <c r="DP115" s="781"/>
      <c r="DQ115" s="782" t="s">
        <v>394</v>
      </c>
      <c r="DR115" s="780"/>
      <c r="DS115" s="780"/>
      <c r="DT115" s="780"/>
      <c r="DU115" s="781"/>
      <c r="DV115" s="824" t="s">
        <v>129</v>
      </c>
      <c r="DW115" s="825"/>
      <c r="DX115" s="825"/>
      <c r="DY115" s="825"/>
      <c r="DZ115" s="826"/>
    </row>
    <row r="116" spans="1:130" s="230" customFormat="1" ht="26.25" customHeight="1" x14ac:dyDescent="0.2">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129</v>
      </c>
      <c r="AB116" s="780"/>
      <c r="AC116" s="780"/>
      <c r="AD116" s="780"/>
      <c r="AE116" s="781"/>
      <c r="AF116" s="782" t="s">
        <v>394</v>
      </c>
      <c r="AG116" s="780"/>
      <c r="AH116" s="780"/>
      <c r="AI116" s="780"/>
      <c r="AJ116" s="781"/>
      <c r="AK116" s="782" t="s">
        <v>129</v>
      </c>
      <c r="AL116" s="780"/>
      <c r="AM116" s="780"/>
      <c r="AN116" s="780"/>
      <c r="AO116" s="781"/>
      <c r="AP116" s="824" t="s">
        <v>129</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394</v>
      </c>
      <c r="BR116" s="817"/>
      <c r="BS116" s="817"/>
      <c r="BT116" s="817"/>
      <c r="BU116" s="817"/>
      <c r="BV116" s="817" t="s">
        <v>394</v>
      </c>
      <c r="BW116" s="817"/>
      <c r="BX116" s="817"/>
      <c r="BY116" s="817"/>
      <c r="BZ116" s="817"/>
      <c r="CA116" s="817" t="s">
        <v>394</v>
      </c>
      <c r="CB116" s="817"/>
      <c r="CC116" s="817"/>
      <c r="CD116" s="817"/>
      <c r="CE116" s="817"/>
      <c r="CF116" s="875" t="s">
        <v>129</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394</v>
      </c>
      <c r="DH116" s="780"/>
      <c r="DI116" s="780"/>
      <c r="DJ116" s="780"/>
      <c r="DK116" s="781"/>
      <c r="DL116" s="782" t="s">
        <v>129</v>
      </c>
      <c r="DM116" s="780"/>
      <c r="DN116" s="780"/>
      <c r="DO116" s="780"/>
      <c r="DP116" s="781"/>
      <c r="DQ116" s="782" t="s">
        <v>394</v>
      </c>
      <c r="DR116" s="780"/>
      <c r="DS116" s="780"/>
      <c r="DT116" s="780"/>
      <c r="DU116" s="781"/>
      <c r="DV116" s="824" t="s">
        <v>129</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6507468</v>
      </c>
      <c r="AB117" s="903"/>
      <c r="AC117" s="903"/>
      <c r="AD117" s="903"/>
      <c r="AE117" s="904"/>
      <c r="AF117" s="905">
        <v>6136176</v>
      </c>
      <c r="AG117" s="903"/>
      <c r="AH117" s="903"/>
      <c r="AI117" s="903"/>
      <c r="AJ117" s="904"/>
      <c r="AK117" s="905">
        <v>6054829</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129</v>
      </c>
      <c r="BR117" s="817"/>
      <c r="BS117" s="817"/>
      <c r="BT117" s="817"/>
      <c r="BU117" s="817"/>
      <c r="BV117" s="817" t="s">
        <v>394</v>
      </c>
      <c r="BW117" s="817"/>
      <c r="BX117" s="817"/>
      <c r="BY117" s="817"/>
      <c r="BZ117" s="817"/>
      <c r="CA117" s="817" t="s">
        <v>129</v>
      </c>
      <c r="CB117" s="817"/>
      <c r="CC117" s="817"/>
      <c r="CD117" s="817"/>
      <c r="CE117" s="817"/>
      <c r="CF117" s="875" t="s">
        <v>394</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394</v>
      </c>
      <c r="DH117" s="780"/>
      <c r="DI117" s="780"/>
      <c r="DJ117" s="780"/>
      <c r="DK117" s="781"/>
      <c r="DL117" s="782" t="s">
        <v>394</v>
      </c>
      <c r="DM117" s="780"/>
      <c r="DN117" s="780"/>
      <c r="DO117" s="780"/>
      <c r="DP117" s="781"/>
      <c r="DQ117" s="782" t="s">
        <v>394</v>
      </c>
      <c r="DR117" s="780"/>
      <c r="DS117" s="780"/>
      <c r="DT117" s="780"/>
      <c r="DU117" s="781"/>
      <c r="DV117" s="824" t="s">
        <v>129</v>
      </c>
      <c r="DW117" s="825"/>
      <c r="DX117" s="825"/>
      <c r="DY117" s="825"/>
      <c r="DZ117" s="826"/>
    </row>
    <row r="118" spans="1:130" s="230" customFormat="1" ht="26.25" customHeight="1" x14ac:dyDescent="0.2">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310</v>
      </c>
      <c r="AL118" s="896"/>
      <c r="AM118" s="896"/>
      <c r="AN118" s="896"/>
      <c r="AO118" s="897"/>
      <c r="AP118" s="899" t="s">
        <v>438</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129</v>
      </c>
      <c r="BW118" s="845"/>
      <c r="BX118" s="845"/>
      <c r="BY118" s="845"/>
      <c r="BZ118" s="845"/>
      <c r="CA118" s="845" t="s">
        <v>394</v>
      </c>
      <c r="CB118" s="845"/>
      <c r="CC118" s="845"/>
      <c r="CD118" s="845"/>
      <c r="CE118" s="845"/>
      <c r="CF118" s="875" t="s">
        <v>129</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129</v>
      </c>
      <c r="DM118" s="780"/>
      <c r="DN118" s="780"/>
      <c r="DO118" s="780"/>
      <c r="DP118" s="781"/>
      <c r="DQ118" s="782" t="s">
        <v>394</v>
      </c>
      <c r="DR118" s="780"/>
      <c r="DS118" s="780"/>
      <c r="DT118" s="780"/>
      <c r="DU118" s="781"/>
      <c r="DV118" s="824" t="s">
        <v>129</v>
      </c>
      <c r="DW118" s="825"/>
      <c r="DX118" s="825"/>
      <c r="DY118" s="825"/>
      <c r="DZ118" s="826"/>
    </row>
    <row r="119" spans="1:130" s="230" customFormat="1" ht="26.25" customHeight="1" x14ac:dyDescent="0.2">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129</v>
      </c>
      <c r="AB119" s="889"/>
      <c r="AC119" s="889"/>
      <c r="AD119" s="889"/>
      <c r="AE119" s="890"/>
      <c r="AF119" s="891" t="s">
        <v>129</v>
      </c>
      <c r="AG119" s="889"/>
      <c r="AH119" s="889"/>
      <c r="AI119" s="889"/>
      <c r="AJ119" s="890"/>
      <c r="AK119" s="891" t="s">
        <v>394</v>
      </c>
      <c r="AL119" s="889"/>
      <c r="AM119" s="889"/>
      <c r="AN119" s="889"/>
      <c r="AO119" s="890"/>
      <c r="AP119" s="892" t="s">
        <v>394</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468</v>
      </c>
      <c r="BP119" s="878"/>
      <c r="BQ119" s="879">
        <v>69426704</v>
      </c>
      <c r="BR119" s="845"/>
      <c r="BS119" s="845"/>
      <c r="BT119" s="845"/>
      <c r="BU119" s="845"/>
      <c r="BV119" s="845">
        <v>65876776</v>
      </c>
      <c r="BW119" s="845"/>
      <c r="BX119" s="845"/>
      <c r="BY119" s="845"/>
      <c r="BZ119" s="845"/>
      <c r="CA119" s="845">
        <v>62632376</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533987</v>
      </c>
      <c r="DH119" s="764"/>
      <c r="DI119" s="764"/>
      <c r="DJ119" s="764"/>
      <c r="DK119" s="765"/>
      <c r="DL119" s="766">
        <v>361284</v>
      </c>
      <c r="DM119" s="764"/>
      <c r="DN119" s="764"/>
      <c r="DO119" s="764"/>
      <c r="DP119" s="765"/>
      <c r="DQ119" s="766">
        <v>183341</v>
      </c>
      <c r="DR119" s="764"/>
      <c r="DS119" s="764"/>
      <c r="DT119" s="764"/>
      <c r="DU119" s="765"/>
      <c r="DV119" s="848">
        <v>0.7</v>
      </c>
      <c r="DW119" s="849"/>
      <c r="DX119" s="849"/>
      <c r="DY119" s="849"/>
      <c r="DZ119" s="850"/>
    </row>
    <row r="120" spans="1:130" s="230" customFormat="1" ht="26.25" customHeight="1" x14ac:dyDescent="0.2">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173189</v>
      </c>
      <c r="AB120" s="780"/>
      <c r="AC120" s="780"/>
      <c r="AD120" s="780"/>
      <c r="AE120" s="781"/>
      <c r="AF120" s="782" t="s">
        <v>394</v>
      </c>
      <c r="AG120" s="780"/>
      <c r="AH120" s="780"/>
      <c r="AI120" s="780"/>
      <c r="AJ120" s="781"/>
      <c r="AK120" s="782" t="s">
        <v>394</v>
      </c>
      <c r="AL120" s="780"/>
      <c r="AM120" s="780"/>
      <c r="AN120" s="780"/>
      <c r="AO120" s="781"/>
      <c r="AP120" s="824" t="s">
        <v>129</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16428177</v>
      </c>
      <c r="BR120" s="842"/>
      <c r="BS120" s="842"/>
      <c r="BT120" s="842"/>
      <c r="BU120" s="842"/>
      <c r="BV120" s="842">
        <v>18360789</v>
      </c>
      <c r="BW120" s="842"/>
      <c r="BX120" s="842"/>
      <c r="BY120" s="842"/>
      <c r="BZ120" s="842"/>
      <c r="CA120" s="842">
        <v>19914493</v>
      </c>
      <c r="CB120" s="842"/>
      <c r="CC120" s="842"/>
      <c r="CD120" s="842"/>
      <c r="CE120" s="842"/>
      <c r="CF120" s="866">
        <v>76.099999999999994</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20467944</v>
      </c>
      <c r="DH120" s="842"/>
      <c r="DI120" s="842"/>
      <c r="DJ120" s="842"/>
      <c r="DK120" s="842"/>
      <c r="DL120" s="842">
        <v>17516782</v>
      </c>
      <c r="DM120" s="842"/>
      <c r="DN120" s="842"/>
      <c r="DO120" s="842"/>
      <c r="DP120" s="842"/>
      <c r="DQ120" s="842">
        <v>14890418</v>
      </c>
      <c r="DR120" s="842"/>
      <c r="DS120" s="842"/>
      <c r="DT120" s="842"/>
      <c r="DU120" s="842"/>
      <c r="DV120" s="843">
        <v>56.9</v>
      </c>
      <c r="DW120" s="843"/>
      <c r="DX120" s="843"/>
      <c r="DY120" s="843"/>
      <c r="DZ120" s="844"/>
    </row>
    <row r="121" spans="1:130" s="230" customFormat="1" ht="26.25" customHeight="1" x14ac:dyDescent="0.2">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129</v>
      </c>
      <c r="AB121" s="780"/>
      <c r="AC121" s="780"/>
      <c r="AD121" s="780"/>
      <c r="AE121" s="781"/>
      <c r="AF121" s="782" t="s">
        <v>129</v>
      </c>
      <c r="AG121" s="780"/>
      <c r="AH121" s="780"/>
      <c r="AI121" s="780"/>
      <c r="AJ121" s="781"/>
      <c r="AK121" s="782" t="s">
        <v>394</v>
      </c>
      <c r="AL121" s="780"/>
      <c r="AM121" s="780"/>
      <c r="AN121" s="780"/>
      <c r="AO121" s="781"/>
      <c r="AP121" s="824" t="s">
        <v>129</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v>10186091</v>
      </c>
      <c r="BR121" s="817"/>
      <c r="BS121" s="817"/>
      <c r="BT121" s="817"/>
      <c r="BU121" s="817"/>
      <c r="BV121" s="817">
        <v>8537820</v>
      </c>
      <c r="BW121" s="817"/>
      <c r="BX121" s="817"/>
      <c r="BY121" s="817"/>
      <c r="BZ121" s="817"/>
      <c r="CA121" s="817">
        <v>7850709</v>
      </c>
      <c r="CB121" s="817"/>
      <c r="CC121" s="817"/>
      <c r="CD121" s="817"/>
      <c r="CE121" s="817"/>
      <c r="CF121" s="875">
        <v>30</v>
      </c>
      <c r="CG121" s="876"/>
      <c r="CH121" s="876"/>
      <c r="CI121" s="876"/>
      <c r="CJ121" s="876"/>
      <c r="CK121" s="869"/>
      <c r="CL121" s="855"/>
      <c r="CM121" s="855"/>
      <c r="CN121" s="855"/>
      <c r="CO121" s="856"/>
      <c r="CP121" s="835" t="s">
        <v>476</v>
      </c>
      <c r="CQ121" s="836"/>
      <c r="CR121" s="836"/>
      <c r="CS121" s="836"/>
      <c r="CT121" s="836"/>
      <c r="CU121" s="836"/>
      <c r="CV121" s="836"/>
      <c r="CW121" s="836"/>
      <c r="CX121" s="836"/>
      <c r="CY121" s="836"/>
      <c r="CZ121" s="836"/>
      <c r="DA121" s="836"/>
      <c r="DB121" s="836"/>
      <c r="DC121" s="836"/>
      <c r="DD121" s="836"/>
      <c r="DE121" s="836"/>
      <c r="DF121" s="837"/>
      <c r="DG121" s="816" t="s">
        <v>129</v>
      </c>
      <c r="DH121" s="817"/>
      <c r="DI121" s="817"/>
      <c r="DJ121" s="817"/>
      <c r="DK121" s="817"/>
      <c r="DL121" s="817">
        <v>83599</v>
      </c>
      <c r="DM121" s="817"/>
      <c r="DN121" s="817"/>
      <c r="DO121" s="817"/>
      <c r="DP121" s="817"/>
      <c r="DQ121" s="817">
        <v>1651724</v>
      </c>
      <c r="DR121" s="817"/>
      <c r="DS121" s="817"/>
      <c r="DT121" s="817"/>
      <c r="DU121" s="817"/>
      <c r="DV121" s="794">
        <v>6.3</v>
      </c>
      <c r="DW121" s="794"/>
      <c r="DX121" s="794"/>
      <c r="DY121" s="794"/>
      <c r="DZ121" s="795"/>
    </row>
    <row r="122" spans="1:130" s="230" customFormat="1" ht="26.25" customHeight="1" x14ac:dyDescent="0.2">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394</v>
      </c>
      <c r="AB122" s="780"/>
      <c r="AC122" s="780"/>
      <c r="AD122" s="780"/>
      <c r="AE122" s="781"/>
      <c r="AF122" s="782" t="s">
        <v>129</v>
      </c>
      <c r="AG122" s="780"/>
      <c r="AH122" s="780"/>
      <c r="AI122" s="780"/>
      <c r="AJ122" s="781"/>
      <c r="AK122" s="782" t="s">
        <v>129</v>
      </c>
      <c r="AL122" s="780"/>
      <c r="AM122" s="780"/>
      <c r="AN122" s="780"/>
      <c r="AO122" s="781"/>
      <c r="AP122" s="824" t="s">
        <v>129</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46174019</v>
      </c>
      <c r="BR122" s="845"/>
      <c r="BS122" s="845"/>
      <c r="BT122" s="845"/>
      <c r="BU122" s="845"/>
      <c r="BV122" s="845">
        <v>44888604</v>
      </c>
      <c r="BW122" s="845"/>
      <c r="BX122" s="845"/>
      <c r="BY122" s="845"/>
      <c r="BZ122" s="845"/>
      <c r="CA122" s="845">
        <v>42981598</v>
      </c>
      <c r="CB122" s="845"/>
      <c r="CC122" s="845"/>
      <c r="CD122" s="845"/>
      <c r="CE122" s="845"/>
      <c r="CF122" s="846">
        <v>164.3</v>
      </c>
      <c r="CG122" s="847"/>
      <c r="CH122" s="847"/>
      <c r="CI122" s="847"/>
      <c r="CJ122" s="847"/>
      <c r="CK122" s="869"/>
      <c r="CL122" s="855"/>
      <c r="CM122" s="855"/>
      <c r="CN122" s="855"/>
      <c r="CO122" s="856"/>
      <c r="CP122" s="835" t="s">
        <v>408</v>
      </c>
      <c r="CQ122" s="836"/>
      <c r="CR122" s="836"/>
      <c r="CS122" s="836"/>
      <c r="CT122" s="836"/>
      <c r="CU122" s="836"/>
      <c r="CV122" s="836"/>
      <c r="CW122" s="836"/>
      <c r="CX122" s="836"/>
      <c r="CY122" s="836"/>
      <c r="CZ122" s="836"/>
      <c r="DA122" s="836"/>
      <c r="DB122" s="836"/>
      <c r="DC122" s="836"/>
      <c r="DD122" s="836"/>
      <c r="DE122" s="836"/>
      <c r="DF122" s="837"/>
      <c r="DG122" s="816">
        <v>29182</v>
      </c>
      <c r="DH122" s="817"/>
      <c r="DI122" s="817"/>
      <c r="DJ122" s="817"/>
      <c r="DK122" s="817"/>
      <c r="DL122" s="817">
        <v>22858</v>
      </c>
      <c r="DM122" s="817"/>
      <c r="DN122" s="817"/>
      <c r="DO122" s="817"/>
      <c r="DP122" s="817"/>
      <c r="DQ122" s="817">
        <v>21796</v>
      </c>
      <c r="DR122" s="817"/>
      <c r="DS122" s="817"/>
      <c r="DT122" s="817"/>
      <c r="DU122" s="817"/>
      <c r="DV122" s="794">
        <v>0.1</v>
      </c>
      <c r="DW122" s="794"/>
      <c r="DX122" s="794"/>
      <c r="DY122" s="794"/>
      <c r="DZ122" s="795"/>
    </row>
    <row r="123" spans="1:130" s="230" customFormat="1" ht="26.25" customHeight="1" x14ac:dyDescent="0.2">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394</v>
      </c>
      <c r="AG123" s="780"/>
      <c r="AH123" s="780"/>
      <c r="AI123" s="780"/>
      <c r="AJ123" s="781"/>
      <c r="AK123" s="782" t="s">
        <v>129</v>
      </c>
      <c r="AL123" s="780"/>
      <c r="AM123" s="780"/>
      <c r="AN123" s="780"/>
      <c r="AO123" s="781"/>
      <c r="AP123" s="824" t="s">
        <v>129</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478</v>
      </c>
      <c r="BP123" s="878"/>
      <c r="BQ123" s="832">
        <v>72788287</v>
      </c>
      <c r="BR123" s="833"/>
      <c r="BS123" s="833"/>
      <c r="BT123" s="833"/>
      <c r="BU123" s="833"/>
      <c r="BV123" s="833">
        <v>71787213</v>
      </c>
      <c r="BW123" s="833"/>
      <c r="BX123" s="833"/>
      <c r="BY123" s="833"/>
      <c r="BZ123" s="833"/>
      <c r="CA123" s="833">
        <v>70746800</v>
      </c>
      <c r="CB123" s="833"/>
      <c r="CC123" s="833"/>
      <c r="CD123" s="833"/>
      <c r="CE123" s="833"/>
      <c r="CF123" s="748"/>
      <c r="CG123" s="749"/>
      <c r="CH123" s="749"/>
      <c r="CI123" s="749"/>
      <c r="CJ123" s="834"/>
      <c r="CK123" s="869"/>
      <c r="CL123" s="855"/>
      <c r="CM123" s="855"/>
      <c r="CN123" s="855"/>
      <c r="CO123" s="856"/>
      <c r="CP123" s="835" t="s">
        <v>479</v>
      </c>
      <c r="CQ123" s="836"/>
      <c r="CR123" s="836"/>
      <c r="CS123" s="836"/>
      <c r="CT123" s="836"/>
      <c r="CU123" s="836"/>
      <c r="CV123" s="836"/>
      <c r="CW123" s="836"/>
      <c r="CX123" s="836"/>
      <c r="CY123" s="836"/>
      <c r="CZ123" s="836"/>
      <c r="DA123" s="836"/>
      <c r="DB123" s="836"/>
      <c r="DC123" s="836"/>
      <c r="DD123" s="836"/>
      <c r="DE123" s="836"/>
      <c r="DF123" s="837"/>
      <c r="DG123" s="779" t="s">
        <v>394</v>
      </c>
      <c r="DH123" s="780"/>
      <c r="DI123" s="780"/>
      <c r="DJ123" s="780"/>
      <c r="DK123" s="781"/>
      <c r="DL123" s="782" t="s">
        <v>129</v>
      </c>
      <c r="DM123" s="780"/>
      <c r="DN123" s="780"/>
      <c r="DO123" s="780"/>
      <c r="DP123" s="781"/>
      <c r="DQ123" s="782" t="s">
        <v>129</v>
      </c>
      <c r="DR123" s="780"/>
      <c r="DS123" s="780"/>
      <c r="DT123" s="780"/>
      <c r="DU123" s="781"/>
      <c r="DV123" s="824" t="s">
        <v>129</v>
      </c>
      <c r="DW123" s="825"/>
      <c r="DX123" s="825"/>
      <c r="DY123" s="825"/>
      <c r="DZ123" s="826"/>
    </row>
    <row r="124" spans="1:130" s="230" customFormat="1" ht="26.25" customHeight="1" thickBot="1" x14ac:dyDescent="0.25">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394</v>
      </c>
      <c r="AB124" s="780"/>
      <c r="AC124" s="780"/>
      <c r="AD124" s="780"/>
      <c r="AE124" s="781"/>
      <c r="AF124" s="782" t="s">
        <v>394</v>
      </c>
      <c r="AG124" s="780"/>
      <c r="AH124" s="780"/>
      <c r="AI124" s="780"/>
      <c r="AJ124" s="781"/>
      <c r="AK124" s="782" t="s">
        <v>129</v>
      </c>
      <c r="AL124" s="780"/>
      <c r="AM124" s="780"/>
      <c r="AN124" s="780"/>
      <c r="AO124" s="781"/>
      <c r="AP124" s="824" t="s">
        <v>129</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394</v>
      </c>
      <c r="BR124" s="831"/>
      <c r="BS124" s="831"/>
      <c r="BT124" s="831"/>
      <c r="BU124" s="831"/>
      <c r="BV124" s="831" t="s">
        <v>394</v>
      </c>
      <c r="BW124" s="831"/>
      <c r="BX124" s="831"/>
      <c r="BY124" s="831"/>
      <c r="BZ124" s="831"/>
      <c r="CA124" s="831" t="s">
        <v>394</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t="s">
        <v>129</v>
      </c>
      <c r="DH124" s="764"/>
      <c r="DI124" s="764"/>
      <c r="DJ124" s="764"/>
      <c r="DK124" s="765"/>
      <c r="DL124" s="766" t="s">
        <v>129</v>
      </c>
      <c r="DM124" s="764"/>
      <c r="DN124" s="764"/>
      <c r="DO124" s="764"/>
      <c r="DP124" s="765"/>
      <c r="DQ124" s="766" t="s">
        <v>394</v>
      </c>
      <c r="DR124" s="764"/>
      <c r="DS124" s="764"/>
      <c r="DT124" s="764"/>
      <c r="DU124" s="765"/>
      <c r="DV124" s="848" t="s">
        <v>129</v>
      </c>
      <c r="DW124" s="849"/>
      <c r="DX124" s="849"/>
      <c r="DY124" s="849"/>
      <c r="DZ124" s="850"/>
    </row>
    <row r="125" spans="1:130" s="230" customFormat="1" ht="26.25" customHeight="1" x14ac:dyDescent="0.2">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394</v>
      </c>
      <c r="AG125" s="780"/>
      <c r="AH125" s="780"/>
      <c r="AI125" s="780"/>
      <c r="AJ125" s="781"/>
      <c r="AK125" s="782" t="s">
        <v>129</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482</v>
      </c>
      <c r="CL125" s="852"/>
      <c r="CM125" s="852"/>
      <c r="CN125" s="852"/>
      <c r="CO125" s="853"/>
      <c r="CP125" s="860" t="s">
        <v>483</v>
      </c>
      <c r="CQ125" s="808"/>
      <c r="CR125" s="808"/>
      <c r="CS125" s="808"/>
      <c r="CT125" s="808"/>
      <c r="CU125" s="808"/>
      <c r="CV125" s="808"/>
      <c r="CW125" s="808"/>
      <c r="CX125" s="808"/>
      <c r="CY125" s="808"/>
      <c r="CZ125" s="808"/>
      <c r="DA125" s="808"/>
      <c r="DB125" s="808"/>
      <c r="DC125" s="808"/>
      <c r="DD125" s="808"/>
      <c r="DE125" s="808"/>
      <c r="DF125" s="809"/>
      <c r="DG125" s="861" t="s">
        <v>129</v>
      </c>
      <c r="DH125" s="842"/>
      <c r="DI125" s="842"/>
      <c r="DJ125" s="842"/>
      <c r="DK125" s="842"/>
      <c r="DL125" s="842" t="s">
        <v>394</v>
      </c>
      <c r="DM125" s="842"/>
      <c r="DN125" s="842"/>
      <c r="DO125" s="842"/>
      <c r="DP125" s="842"/>
      <c r="DQ125" s="842" t="s">
        <v>129</v>
      </c>
      <c r="DR125" s="842"/>
      <c r="DS125" s="842"/>
      <c r="DT125" s="842"/>
      <c r="DU125" s="842"/>
      <c r="DV125" s="843" t="s">
        <v>394</v>
      </c>
      <c r="DW125" s="843"/>
      <c r="DX125" s="843"/>
      <c r="DY125" s="843"/>
      <c r="DZ125" s="844"/>
    </row>
    <row r="126" spans="1:130" s="230" customFormat="1" ht="26.25" customHeight="1" thickBot="1" x14ac:dyDescent="0.25">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167617</v>
      </c>
      <c r="AB126" s="780"/>
      <c r="AC126" s="780"/>
      <c r="AD126" s="780"/>
      <c r="AE126" s="781"/>
      <c r="AF126" s="782">
        <v>172703</v>
      </c>
      <c r="AG126" s="780"/>
      <c r="AH126" s="780"/>
      <c r="AI126" s="780"/>
      <c r="AJ126" s="781"/>
      <c r="AK126" s="782">
        <v>177943</v>
      </c>
      <c r="AL126" s="780"/>
      <c r="AM126" s="780"/>
      <c r="AN126" s="780"/>
      <c r="AO126" s="781"/>
      <c r="AP126" s="824">
        <v>0.7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484</v>
      </c>
      <c r="CQ126" s="752"/>
      <c r="CR126" s="752"/>
      <c r="CS126" s="752"/>
      <c r="CT126" s="752"/>
      <c r="CU126" s="752"/>
      <c r="CV126" s="752"/>
      <c r="CW126" s="752"/>
      <c r="CX126" s="752"/>
      <c r="CY126" s="752"/>
      <c r="CZ126" s="752"/>
      <c r="DA126" s="752"/>
      <c r="DB126" s="752"/>
      <c r="DC126" s="752"/>
      <c r="DD126" s="752"/>
      <c r="DE126" s="752"/>
      <c r="DF126" s="753"/>
      <c r="DG126" s="816" t="s">
        <v>394</v>
      </c>
      <c r="DH126" s="817"/>
      <c r="DI126" s="817"/>
      <c r="DJ126" s="817"/>
      <c r="DK126" s="817"/>
      <c r="DL126" s="817" t="s">
        <v>129</v>
      </c>
      <c r="DM126" s="817"/>
      <c r="DN126" s="817"/>
      <c r="DO126" s="817"/>
      <c r="DP126" s="817"/>
      <c r="DQ126" s="817" t="s">
        <v>129</v>
      </c>
      <c r="DR126" s="817"/>
      <c r="DS126" s="817"/>
      <c r="DT126" s="817"/>
      <c r="DU126" s="817"/>
      <c r="DV126" s="794" t="s">
        <v>394</v>
      </c>
      <c r="DW126" s="794"/>
      <c r="DX126" s="794"/>
      <c r="DY126" s="794"/>
      <c r="DZ126" s="795"/>
    </row>
    <row r="127" spans="1:130" s="230" customFormat="1" ht="26.25" customHeight="1" x14ac:dyDescent="0.2">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394</v>
      </c>
      <c r="AB127" s="780"/>
      <c r="AC127" s="780"/>
      <c r="AD127" s="780"/>
      <c r="AE127" s="781"/>
      <c r="AF127" s="782" t="s">
        <v>129</v>
      </c>
      <c r="AG127" s="780"/>
      <c r="AH127" s="780"/>
      <c r="AI127" s="780"/>
      <c r="AJ127" s="781"/>
      <c r="AK127" s="782" t="s">
        <v>394</v>
      </c>
      <c r="AL127" s="780"/>
      <c r="AM127" s="780"/>
      <c r="AN127" s="780"/>
      <c r="AO127" s="781"/>
      <c r="AP127" s="824" t="s">
        <v>129</v>
      </c>
      <c r="AQ127" s="825"/>
      <c r="AR127" s="825"/>
      <c r="AS127" s="825"/>
      <c r="AT127" s="826"/>
      <c r="AU127" s="232"/>
      <c r="AV127" s="232"/>
      <c r="AW127" s="232"/>
      <c r="AX127" s="841" t="s">
        <v>486</v>
      </c>
      <c r="AY127" s="812"/>
      <c r="AZ127" s="812"/>
      <c r="BA127" s="812"/>
      <c r="BB127" s="812"/>
      <c r="BC127" s="812"/>
      <c r="BD127" s="812"/>
      <c r="BE127" s="813"/>
      <c r="BF127" s="811" t="s">
        <v>487</v>
      </c>
      <c r="BG127" s="812"/>
      <c r="BH127" s="812"/>
      <c r="BI127" s="812"/>
      <c r="BJ127" s="812"/>
      <c r="BK127" s="812"/>
      <c r="BL127" s="813"/>
      <c r="BM127" s="811" t="s">
        <v>488</v>
      </c>
      <c r="BN127" s="812"/>
      <c r="BO127" s="812"/>
      <c r="BP127" s="812"/>
      <c r="BQ127" s="812"/>
      <c r="BR127" s="812"/>
      <c r="BS127" s="813"/>
      <c r="BT127" s="811" t="s">
        <v>489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490</v>
      </c>
      <c r="CQ127" s="752"/>
      <c r="CR127" s="752"/>
      <c r="CS127" s="752"/>
      <c r="CT127" s="752"/>
      <c r="CU127" s="752"/>
      <c r="CV127" s="752"/>
      <c r="CW127" s="752"/>
      <c r="CX127" s="752"/>
      <c r="CY127" s="752"/>
      <c r="CZ127" s="752"/>
      <c r="DA127" s="752"/>
      <c r="DB127" s="752"/>
      <c r="DC127" s="752"/>
      <c r="DD127" s="752"/>
      <c r="DE127" s="752"/>
      <c r="DF127" s="753"/>
      <c r="DG127" s="816" t="s">
        <v>394</v>
      </c>
      <c r="DH127" s="817"/>
      <c r="DI127" s="817"/>
      <c r="DJ127" s="817"/>
      <c r="DK127" s="817"/>
      <c r="DL127" s="817" t="s">
        <v>129</v>
      </c>
      <c r="DM127" s="817"/>
      <c r="DN127" s="817"/>
      <c r="DO127" s="817"/>
      <c r="DP127" s="817"/>
      <c r="DQ127" s="817" t="s">
        <v>394</v>
      </c>
      <c r="DR127" s="817"/>
      <c r="DS127" s="817"/>
      <c r="DT127" s="817"/>
      <c r="DU127" s="817"/>
      <c r="DV127" s="794" t="s">
        <v>394</v>
      </c>
      <c r="DW127" s="794"/>
      <c r="DX127" s="794"/>
      <c r="DY127" s="794"/>
      <c r="DZ127" s="795"/>
    </row>
    <row r="128" spans="1:130" s="230" customFormat="1" ht="26.25" customHeight="1" thickBot="1" x14ac:dyDescent="0.25">
      <c r="A128" s="796" t="s">
        <v>491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492</v>
      </c>
      <c r="X128" s="798"/>
      <c r="Y128" s="798"/>
      <c r="Z128" s="799"/>
      <c r="AA128" s="800">
        <v>1290848</v>
      </c>
      <c r="AB128" s="801"/>
      <c r="AC128" s="801"/>
      <c r="AD128" s="801"/>
      <c r="AE128" s="802"/>
      <c r="AF128" s="803">
        <v>1231241</v>
      </c>
      <c r="AG128" s="801"/>
      <c r="AH128" s="801"/>
      <c r="AI128" s="801"/>
      <c r="AJ128" s="802"/>
      <c r="AK128" s="803">
        <v>1225489</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129</v>
      </c>
      <c r="BG128" s="787"/>
      <c r="BH128" s="787"/>
      <c r="BI128" s="787"/>
      <c r="BJ128" s="787"/>
      <c r="BK128" s="787"/>
      <c r="BL128" s="810"/>
      <c r="BM128" s="786">
        <v>11.81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494</v>
      </c>
      <c r="CQ128" s="730"/>
      <c r="CR128" s="730"/>
      <c r="CS128" s="730"/>
      <c r="CT128" s="730"/>
      <c r="CU128" s="730"/>
      <c r="CV128" s="730"/>
      <c r="CW128" s="730"/>
      <c r="CX128" s="730"/>
      <c r="CY128" s="730"/>
      <c r="CZ128" s="730"/>
      <c r="DA128" s="730"/>
      <c r="DB128" s="730"/>
      <c r="DC128" s="730"/>
      <c r="DD128" s="730"/>
      <c r="DE128" s="730"/>
      <c r="DF128" s="731"/>
      <c r="DG128" s="790">
        <v>4268</v>
      </c>
      <c r="DH128" s="791"/>
      <c r="DI128" s="791"/>
      <c r="DJ128" s="791"/>
      <c r="DK128" s="791"/>
      <c r="DL128" s="791">
        <v>5120</v>
      </c>
      <c r="DM128" s="791"/>
      <c r="DN128" s="791"/>
      <c r="DO128" s="791"/>
      <c r="DP128" s="791"/>
      <c r="DQ128" s="791">
        <v>9990</v>
      </c>
      <c r="DR128" s="791"/>
      <c r="DS128" s="791"/>
      <c r="DT128" s="791"/>
      <c r="DU128" s="791"/>
      <c r="DV128" s="792">
        <v>0</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495</v>
      </c>
      <c r="X129" s="777"/>
      <c r="Y129" s="777"/>
      <c r="Z129" s="778"/>
      <c r="AA129" s="779">
        <v>29579320</v>
      </c>
      <c r="AB129" s="780"/>
      <c r="AC129" s="780"/>
      <c r="AD129" s="780"/>
      <c r="AE129" s="781"/>
      <c r="AF129" s="782">
        <v>30629529</v>
      </c>
      <c r="AG129" s="780"/>
      <c r="AH129" s="780"/>
      <c r="AI129" s="780"/>
      <c r="AJ129" s="781"/>
      <c r="AK129" s="782">
        <v>29822867</v>
      </c>
      <c r="AL129" s="780"/>
      <c r="AM129" s="780"/>
      <c r="AN129" s="780"/>
      <c r="AO129" s="781"/>
      <c r="AP129" s="783"/>
      <c r="AQ129" s="784"/>
      <c r="AR129" s="784"/>
      <c r="AS129" s="784"/>
      <c r="AT129" s="785"/>
      <c r="AU129" s="233"/>
      <c r="AV129" s="233"/>
      <c r="AW129" s="233"/>
      <c r="AX129" s="751" t="s">
        <v>496</v>
      </c>
      <c r="AY129" s="752"/>
      <c r="AZ129" s="752"/>
      <c r="BA129" s="752"/>
      <c r="BB129" s="752"/>
      <c r="BC129" s="752"/>
      <c r="BD129" s="752"/>
      <c r="BE129" s="753"/>
      <c r="BF129" s="770" t="s">
        <v>394</v>
      </c>
      <c r="BG129" s="771"/>
      <c r="BH129" s="771"/>
      <c r="BI129" s="771"/>
      <c r="BJ129" s="771"/>
      <c r="BK129" s="771"/>
      <c r="BL129" s="772"/>
      <c r="BM129" s="770">
        <v>16.809999999999999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498</v>
      </c>
      <c r="X130" s="777"/>
      <c r="Y130" s="777"/>
      <c r="Z130" s="778"/>
      <c r="AA130" s="779">
        <v>3805133</v>
      </c>
      <c r="AB130" s="780"/>
      <c r="AC130" s="780"/>
      <c r="AD130" s="780"/>
      <c r="AE130" s="781"/>
      <c r="AF130" s="782">
        <v>3739233</v>
      </c>
      <c r="AG130" s="780"/>
      <c r="AH130" s="780"/>
      <c r="AI130" s="780"/>
      <c r="AJ130" s="781"/>
      <c r="AK130" s="782">
        <v>3663998</v>
      </c>
      <c r="AL130" s="780"/>
      <c r="AM130" s="780"/>
      <c r="AN130" s="780"/>
      <c r="AO130" s="781"/>
      <c r="AP130" s="783"/>
      <c r="AQ130" s="784"/>
      <c r="AR130" s="784"/>
      <c r="AS130" s="784"/>
      <c r="AT130" s="785"/>
      <c r="AU130" s="233"/>
      <c r="AV130" s="233"/>
      <c r="AW130" s="233"/>
      <c r="AX130" s="751" t="s">
        <v>499</v>
      </c>
      <c r="AY130" s="752"/>
      <c r="AZ130" s="752"/>
      <c r="BA130" s="752"/>
      <c r="BB130" s="752"/>
      <c r="BC130" s="752"/>
      <c r="BD130" s="752"/>
      <c r="BE130" s="753"/>
      <c r="BF130" s="754">
        <v>4.7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500</v>
      </c>
      <c r="X131" s="761"/>
      <c r="Y131" s="761"/>
      <c r="Z131" s="762"/>
      <c r="AA131" s="763">
        <v>25774187</v>
      </c>
      <c r="AB131" s="764"/>
      <c r="AC131" s="764"/>
      <c r="AD131" s="764"/>
      <c r="AE131" s="765"/>
      <c r="AF131" s="766">
        <v>26890296</v>
      </c>
      <c r="AG131" s="764"/>
      <c r="AH131" s="764"/>
      <c r="AI131" s="764"/>
      <c r="AJ131" s="765"/>
      <c r="AK131" s="766">
        <v>26158869</v>
      </c>
      <c r="AL131" s="764"/>
      <c r="AM131" s="764"/>
      <c r="AN131" s="764"/>
      <c r="AO131" s="765"/>
      <c r="AP131" s="767"/>
      <c r="AQ131" s="768"/>
      <c r="AR131" s="768"/>
      <c r="AS131" s="768"/>
      <c r="AT131" s="769"/>
      <c r="AU131" s="233"/>
      <c r="AV131" s="233"/>
      <c r="AW131" s="233"/>
      <c r="AX131" s="729" t="s">
        <v>501</v>
      </c>
      <c r="AY131" s="730"/>
      <c r="AZ131" s="730"/>
      <c r="BA131" s="730"/>
      <c r="BB131" s="730"/>
      <c r="BC131" s="730"/>
      <c r="BD131" s="730"/>
      <c r="BE131" s="731"/>
      <c r="BF131" s="732" t="s">
        <v>129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503</v>
      </c>
      <c r="W132" s="742"/>
      <c r="X132" s="742"/>
      <c r="Y132" s="742"/>
      <c r="Z132" s="743"/>
      <c r="AA132" s="744">
        <v>5.476358963</v>
      </c>
      <c r="AB132" s="745"/>
      <c r="AC132" s="745"/>
      <c r="AD132" s="745"/>
      <c r="AE132" s="746"/>
      <c r="AF132" s="747">
        <v>4.3350285169999996</v>
      </c>
      <c r="AG132" s="745"/>
      <c r="AH132" s="745"/>
      <c r="AI132" s="745"/>
      <c r="AJ132" s="746"/>
      <c r="AK132" s="747">
        <v>4.4548638550000002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504</v>
      </c>
      <c r="W133" s="721"/>
      <c r="X133" s="721"/>
      <c r="Y133" s="721"/>
      <c r="Z133" s="722"/>
      <c r="AA133" s="723">
        <v>6.6</v>
      </c>
      <c r="AB133" s="724"/>
      <c r="AC133" s="724"/>
      <c r="AD133" s="724"/>
      <c r="AE133" s="725"/>
      <c r="AF133" s="723">
        <v>5.6</v>
      </c>
      <c r="AG133" s="724"/>
      <c r="AH133" s="724"/>
      <c r="AI133" s="724"/>
      <c r="AJ133" s="725"/>
      <c r="AK133" s="723">
        <v>4.7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HDOKHW+M0HF1k5w2Zs4Vk/cpklCundgXb5D9jTuNoewKGYbU1k/uh29IUv9JwtYMIo66wHScbfAwqvBT3PV8w==" saltValue="JeeLA0t4ZXRkRpRsDuhYn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D677A-8FA3-49A1-B2C3-1BCC575E06CE}">
  <sheetPr>
    <pageSetUpPr fitToPage="1"/>
  </sheetPr>
  <dimension ref="A1:DQ105"/>
  <sheetViews>
    <sheetView showGridLines="0" tabSelected="1" view="pageBreakPreview" zoomScaleNormal="85" zoomScaleSheetLayoutView="100" workbookViewId="0">
      <selection activeCell="C2" sqref="C2"/>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505</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Fz2BhgK4VWviJjRJAG6gVyhq5jyYMxhWPexWWkFkZ4hfVqIK9KfGVcbu76jxwNCYhA1kGSg21gwmdzebLzWWsw==" saltValue="Kv2lnWKRBjvjZJp1e02P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V37" zoomScale="90" zoomScaleNormal="90" zoomScaleSheetLayoutView="55" workbookViewId="0">
      <selection activeCell="A23" sqref="A23:XFD23"/>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VaxNmMdRw5ZT+d08A0qBA48MXm9hQhgOTinWx/8RSV18BZz6olHxaE/GVulkIFGNalNYrdng3hRvjuYi54O64Q==" saltValue="68F/UA9hDLbIugpyVAeyX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9" zoomScale="6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508</v>
      </c>
      <c r="AP7" s="272"/>
      <c r="AQ7" s="273" t="s">
        <v>509</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510</v>
      </c>
      <c r="AQ8" s="279" t="s">
        <v>511</v>
      </c>
      <c r="AR8" s="280" t="s">
        <v>512</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513</v>
      </c>
      <c r="AL9" s="1131"/>
      <c r="AM9" s="1131"/>
      <c r="AN9" s="1132"/>
      <c r="AO9" s="281">
        <v>9594929</v>
      </c>
      <c r="AP9" s="281">
        <v>67328</v>
      </c>
      <c r="AQ9" s="282">
        <v>66247</v>
      </c>
      <c r="AR9" s="283">
        <v>1.6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514</v>
      </c>
      <c r="AL10" s="1131"/>
      <c r="AM10" s="1131"/>
      <c r="AN10" s="1132"/>
      <c r="AO10" s="284">
        <v>10974</v>
      </c>
      <c r="AP10" s="284">
        <v>77</v>
      </c>
      <c r="AQ10" s="285">
        <v>4001</v>
      </c>
      <c r="AR10" s="286">
        <v>-98.1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515</v>
      </c>
      <c r="AL11" s="1131"/>
      <c r="AM11" s="1131"/>
      <c r="AN11" s="1132"/>
      <c r="AO11" s="284">
        <v>1735</v>
      </c>
      <c r="AP11" s="284">
        <v>12</v>
      </c>
      <c r="AQ11" s="285">
        <v>2117</v>
      </c>
      <c r="AR11" s="286">
        <v>-99.4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516</v>
      </c>
      <c r="AL12" s="1131"/>
      <c r="AM12" s="1131"/>
      <c r="AN12" s="1132"/>
      <c r="AO12" s="284" t="s">
        <v>517</v>
      </c>
      <c r="AP12" s="284" t="s">
        <v>517</v>
      </c>
      <c r="AQ12" s="285">
        <v>23</v>
      </c>
      <c r="AR12" s="286" t="s">
        <v>517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518</v>
      </c>
      <c r="AL13" s="1131"/>
      <c r="AM13" s="1131"/>
      <c r="AN13" s="1132"/>
      <c r="AO13" s="284" t="s">
        <v>517</v>
      </c>
      <c r="AP13" s="284" t="s">
        <v>517</v>
      </c>
      <c r="AQ13" s="285">
        <v>2449</v>
      </c>
      <c r="AR13" s="286" t="s">
        <v>517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519</v>
      </c>
      <c r="AL14" s="1131"/>
      <c r="AM14" s="1131"/>
      <c r="AN14" s="1132"/>
      <c r="AO14" s="284">
        <v>306938</v>
      </c>
      <c r="AP14" s="284">
        <v>2154</v>
      </c>
      <c r="AQ14" s="285">
        <v>1636</v>
      </c>
      <c r="AR14" s="286">
        <v>31.7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520</v>
      </c>
      <c r="AL15" s="1134"/>
      <c r="AM15" s="1134"/>
      <c r="AN15" s="1135"/>
      <c r="AO15" s="284">
        <v>-661412</v>
      </c>
      <c r="AP15" s="284">
        <v>-4641</v>
      </c>
      <c r="AQ15" s="285">
        <v>-3889</v>
      </c>
      <c r="AR15" s="286">
        <v>19.3</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9253164</v>
      </c>
      <c r="AP16" s="284">
        <v>64930</v>
      </c>
      <c r="AQ16" s="285">
        <v>72585</v>
      </c>
      <c r="AR16" s="286">
        <v>-10.5</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525</v>
      </c>
      <c r="AL21" s="1137"/>
      <c r="AM21" s="1137"/>
      <c r="AN21" s="1138"/>
      <c r="AO21" s="297">
        <v>6.95</v>
      </c>
      <c r="AP21" s="298">
        <v>6.82</v>
      </c>
      <c r="AQ21" s="299">
        <v>0.13</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526</v>
      </c>
      <c r="AL22" s="1137"/>
      <c r="AM22" s="1137"/>
      <c r="AN22" s="1138"/>
      <c r="AO22" s="302">
        <v>99.2</v>
      </c>
      <c r="AP22" s="303">
        <v>99.4</v>
      </c>
      <c r="AQ22" s="304">
        <v>-0.2</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508</v>
      </c>
      <c r="AP30" s="272"/>
      <c r="AQ30" s="273" t="s">
        <v>509</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510</v>
      </c>
      <c r="AQ31" s="279" t="s">
        <v>511</v>
      </c>
      <c r="AR31" s="280" t="s">
        <v>512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530</v>
      </c>
      <c r="AL32" s="1121"/>
      <c r="AM32" s="1121"/>
      <c r="AN32" s="1122"/>
      <c r="AO32" s="312">
        <v>4369580</v>
      </c>
      <c r="AP32" s="312">
        <v>30662</v>
      </c>
      <c r="AQ32" s="313">
        <v>38122</v>
      </c>
      <c r="AR32" s="314">
        <v>-19.600000000000001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531</v>
      </c>
      <c r="AL33" s="1121"/>
      <c r="AM33" s="1121"/>
      <c r="AN33" s="1122"/>
      <c r="AO33" s="312" t="s">
        <v>517</v>
      </c>
      <c r="AP33" s="312" t="s">
        <v>517</v>
      </c>
      <c r="AQ33" s="313" t="s">
        <v>517</v>
      </c>
      <c r="AR33" s="314" t="s">
        <v>517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532</v>
      </c>
      <c r="AL34" s="1121"/>
      <c r="AM34" s="1121"/>
      <c r="AN34" s="1122"/>
      <c r="AO34" s="312" t="s">
        <v>517</v>
      </c>
      <c r="AP34" s="312" t="s">
        <v>517</v>
      </c>
      <c r="AQ34" s="313">
        <v>19</v>
      </c>
      <c r="AR34" s="314" t="s">
        <v>517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533</v>
      </c>
      <c r="AL35" s="1121"/>
      <c r="AM35" s="1121"/>
      <c r="AN35" s="1122"/>
      <c r="AO35" s="312">
        <v>1507306</v>
      </c>
      <c r="AP35" s="312">
        <v>10577</v>
      </c>
      <c r="AQ35" s="313">
        <v>11292</v>
      </c>
      <c r="AR35" s="314">
        <v>-6.3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534</v>
      </c>
      <c r="AL36" s="1121"/>
      <c r="AM36" s="1121"/>
      <c r="AN36" s="1122"/>
      <c r="AO36" s="312" t="s">
        <v>517</v>
      </c>
      <c r="AP36" s="312" t="s">
        <v>517</v>
      </c>
      <c r="AQ36" s="313">
        <v>1617</v>
      </c>
      <c r="AR36" s="314" t="s">
        <v>517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535</v>
      </c>
      <c r="AL37" s="1121"/>
      <c r="AM37" s="1121"/>
      <c r="AN37" s="1122"/>
      <c r="AO37" s="312">
        <v>177943</v>
      </c>
      <c r="AP37" s="312">
        <v>1249</v>
      </c>
      <c r="AQ37" s="313">
        <v>410</v>
      </c>
      <c r="AR37" s="314">
        <v>204.6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536</v>
      </c>
      <c r="AL38" s="1124"/>
      <c r="AM38" s="1124"/>
      <c r="AN38" s="1125"/>
      <c r="AO38" s="315" t="s">
        <v>517</v>
      </c>
      <c r="AP38" s="315" t="s">
        <v>517</v>
      </c>
      <c r="AQ38" s="316">
        <v>1</v>
      </c>
      <c r="AR38" s="304" t="s">
        <v>517</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537</v>
      </c>
      <c r="AL39" s="1124"/>
      <c r="AM39" s="1124"/>
      <c r="AN39" s="1125"/>
      <c r="AO39" s="312">
        <v>-1225489</v>
      </c>
      <c r="AP39" s="312">
        <v>-8599</v>
      </c>
      <c r="AQ39" s="313">
        <v>-6908</v>
      </c>
      <c r="AR39" s="314">
        <v>24.5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538</v>
      </c>
      <c r="AL40" s="1121"/>
      <c r="AM40" s="1121"/>
      <c r="AN40" s="1122"/>
      <c r="AO40" s="312">
        <v>-3663998</v>
      </c>
      <c r="AP40" s="312">
        <v>-25710</v>
      </c>
      <c r="AQ40" s="313">
        <v>-33487</v>
      </c>
      <c r="AR40" s="314">
        <v>-23.2</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1165342</v>
      </c>
      <c r="AP41" s="312">
        <v>8177</v>
      </c>
      <c r="AQ41" s="313">
        <v>11065</v>
      </c>
      <c r="AR41" s="314">
        <v>-26.1</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508</v>
      </c>
      <c r="AN49" s="1115" t="s">
        <v>542</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543</v>
      </c>
      <c r="AO50" s="329" t="s">
        <v>544</v>
      </c>
      <c r="AP50" s="330" t="s">
        <v>545</v>
      </c>
      <c r="AQ50" s="331" t="s">
        <v>546</v>
      </c>
      <c r="AR50" s="332" t="s">
        <v>547</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6161726</v>
      </c>
      <c r="AN51" s="334">
        <v>41412</v>
      </c>
      <c r="AO51" s="335">
        <v>25.4</v>
      </c>
      <c r="AP51" s="336">
        <v>46402</v>
      </c>
      <c r="AQ51" s="337">
        <v>-11.3</v>
      </c>
      <c r="AR51" s="338">
        <v>36.700000000000003</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4451539</v>
      </c>
      <c r="AN52" s="342">
        <v>29918</v>
      </c>
      <c r="AO52" s="343">
        <v>26.2</v>
      </c>
      <c r="AP52" s="344">
        <v>26897</v>
      </c>
      <c r="AQ52" s="345">
        <v>-6.3</v>
      </c>
      <c r="AR52" s="346">
        <v>32.5</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5409423</v>
      </c>
      <c r="AN53" s="334">
        <v>36688</v>
      </c>
      <c r="AO53" s="335">
        <v>-11.4</v>
      </c>
      <c r="AP53" s="336">
        <v>66343</v>
      </c>
      <c r="AQ53" s="337">
        <v>43</v>
      </c>
      <c r="AR53" s="338">
        <v>-54.4</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3523140</v>
      </c>
      <c r="AN54" s="342">
        <v>23895</v>
      </c>
      <c r="AO54" s="343">
        <v>-20.100000000000001</v>
      </c>
      <c r="AP54" s="344">
        <v>34529</v>
      </c>
      <c r="AQ54" s="345">
        <v>28.4</v>
      </c>
      <c r="AR54" s="346">
        <v>-48.5</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5324792</v>
      </c>
      <c r="AN55" s="334">
        <v>36467</v>
      </c>
      <c r="AO55" s="335">
        <v>-0.6</v>
      </c>
      <c r="AP55" s="336">
        <v>56416</v>
      </c>
      <c r="AQ55" s="337">
        <v>-15</v>
      </c>
      <c r="AR55" s="338">
        <v>14.4</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3893554</v>
      </c>
      <c r="AN56" s="342">
        <v>26665</v>
      </c>
      <c r="AO56" s="343">
        <v>11.6</v>
      </c>
      <c r="AP56" s="344">
        <v>32623</v>
      </c>
      <c r="AQ56" s="345">
        <v>-5.5</v>
      </c>
      <c r="AR56" s="346">
        <v>17.100000000000001</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3531762</v>
      </c>
      <c r="AN57" s="334">
        <v>24517</v>
      </c>
      <c r="AO57" s="335">
        <v>-32.799999999999997</v>
      </c>
      <c r="AP57" s="336">
        <v>49217</v>
      </c>
      <c r="AQ57" s="337">
        <v>-12.8</v>
      </c>
      <c r="AR57" s="338">
        <v>-20</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2377523</v>
      </c>
      <c r="AN58" s="342">
        <v>16504</v>
      </c>
      <c r="AO58" s="343">
        <v>-38.1</v>
      </c>
      <c r="AP58" s="344">
        <v>27232</v>
      </c>
      <c r="AQ58" s="345">
        <v>-16.5</v>
      </c>
      <c r="AR58" s="346">
        <v>-21.6</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3764739</v>
      </c>
      <c r="AN59" s="334">
        <v>26417</v>
      </c>
      <c r="AO59" s="335">
        <v>7.7</v>
      </c>
      <c r="AP59" s="336">
        <v>49211</v>
      </c>
      <c r="AQ59" s="337">
        <v>0</v>
      </c>
      <c r="AR59" s="338">
        <v>7.7</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2744822</v>
      </c>
      <c r="AN60" s="342">
        <v>19261</v>
      </c>
      <c r="AO60" s="343">
        <v>16.7</v>
      </c>
      <c r="AP60" s="344">
        <v>28367</v>
      </c>
      <c r="AQ60" s="345">
        <v>4.2</v>
      </c>
      <c r="AR60" s="346">
        <v>12.5</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4838488</v>
      </c>
      <c r="AN61" s="349">
        <v>33100</v>
      </c>
      <c r="AO61" s="350">
        <v>-2.2999999999999998</v>
      </c>
      <c r="AP61" s="351">
        <v>53518</v>
      </c>
      <c r="AQ61" s="352">
        <v>0.8</v>
      </c>
      <c r="AR61" s="338">
        <v>-3.1</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3398116</v>
      </c>
      <c r="AN62" s="342">
        <v>23249</v>
      </c>
      <c r="AO62" s="343">
        <v>-0.7</v>
      </c>
      <c r="AP62" s="344">
        <v>29930</v>
      </c>
      <c r="AQ62" s="345">
        <v>0.9</v>
      </c>
      <c r="AR62" s="346">
        <v>-1.6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2iRrIbo98ynJfqYVyO918hHbdAaVos3WkIj1jd6YLF9qX7vOUG8J+Abu3w+jMEM+FpcPIWOZEXaVA86P1aP4aw==" saltValue="hVGcUKR2mEZ4FHtXoJ8gD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row r="121" spans="125:125" ht="13.5" hidden="1" customHeight="1" x14ac:dyDescent="0.2">
      <c r="DU121" s="259"/>
    </row>
  </sheetData>
  <sheetProtection algorithmName="SHA-512" hashValue="pawdCLWVGTzrJECfnAO7tlbX1J//W+Cvi7ROdC3Q0a8XiXAcgQKd6YWNk0dc3zU8haD1mylbkDy7QOuhheumeg==" saltValue="quDoyKp4zN2x77mKuFAz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7" zoomScale="80" zoomScaleNormal="8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557</v>
      </c>
    </row>
  </sheetData>
  <sheetProtection algorithmName="SHA-512" hashValue="CLDagpGASLj/omedRD77O1lehlomiBG5doNBWHNymecwaH8c2DVS6u70zIYyK85Qr5rQjqxG4XDs1U5T/zIRxA==" saltValue="bW5Yi22ks0naxCPEYH96q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E46" zoomScale="90" zoomScaleNormal="9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558</v>
      </c>
      <c r="G46" s="8" t="s">
        <v>559</v>
      </c>
      <c r="H46" s="8" t="s">
        <v>560</v>
      </c>
      <c r="I46" s="8" t="s">
        <v>561</v>
      </c>
      <c r="J46" s="9" t="s">
        <v>562</v>
      </c>
    </row>
    <row r="47" spans="2:10" ht="57.75" customHeight="1" x14ac:dyDescent="0.2">
      <c r="B47" s="10"/>
      <c r="C47" s="1139" t="s">
        <v>3</v>
      </c>
      <c r="D47" s="1139"/>
      <c r="E47" s="1140"/>
      <c r="F47" s="11">
        <v>7.22</v>
      </c>
      <c r="G47" s="12">
        <v>7.6</v>
      </c>
      <c r="H47" s="12">
        <v>7.65</v>
      </c>
      <c r="I47" s="12">
        <v>10.050000000000001</v>
      </c>
      <c r="J47" s="13">
        <v>14.68</v>
      </c>
    </row>
    <row r="48" spans="2:10" ht="57.75" customHeight="1" x14ac:dyDescent="0.2">
      <c r="B48" s="14"/>
      <c r="C48" s="1141" t="s">
        <v>4</v>
      </c>
      <c r="D48" s="1141"/>
      <c r="E48" s="1142"/>
      <c r="F48" s="15">
        <v>5.55</v>
      </c>
      <c r="G48" s="16">
        <v>4.7300000000000004</v>
      </c>
      <c r="H48" s="16">
        <v>5.5</v>
      </c>
      <c r="I48" s="16">
        <v>9.9700000000000006</v>
      </c>
      <c r="J48" s="17">
        <v>12.23</v>
      </c>
    </row>
    <row r="49" spans="2:10" ht="57.75" customHeight="1" thickBot="1" x14ac:dyDescent="0.25">
      <c r="B49" s="18"/>
      <c r="C49" s="1143" t="s">
        <v>5</v>
      </c>
      <c r="D49" s="1143"/>
      <c r="E49" s="1144"/>
      <c r="F49" s="19" t="s">
        <v>563</v>
      </c>
      <c r="G49" s="20" t="s">
        <v>564</v>
      </c>
      <c r="H49" s="20" t="s">
        <v>565</v>
      </c>
      <c r="I49" s="20">
        <v>5.24</v>
      </c>
      <c r="J49" s="21">
        <v>1.99</v>
      </c>
    </row>
    <row r="50" spans="2:10" ht="13" x14ac:dyDescent="0.2"/>
  </sheetData>
  <sheetProtection algorithmName="SHA-512" hashValue="2Bv9VUpblYriUuLaiLvYnALar7a19JH/0AE2E+h/8KVvypo9sULJ6DvaQW5Y0UnGcd4V2WqnN2I8XPkoKvaF7A==" saltValue="4CXf+jU+1ODdb/CiCSilr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