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財政課\27年度\0共諸   6（照復文書）\庁外\市町村課\(270327)【作成依頼4／13〆】平成25年度財政状況資料集の作成及び提出について\足利市提出\"/>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E37" i="9"/>
  <c r="AM37" i="9"/>
  <c r="U37" i="9"/>
  <c r="C37" i="9"/>
  <c r="AM36" i="9"/>
  <c r="C36" i="9"/>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CO34" i="9"/>
  <c r="CO35" i="9" s="1"/>
  <c r="CO36" i="9" s="1"/>
  <c r="CO37" i="9" s="1"/>
  <c r="CO38" i="9" s="1"/>
</calcChain>
</file>

<file path=xl/sharedStrings.xml><?xml version="1.0" encoding="utf-8"?>
<sst xmlns="http://schemas.openxmlformats.org/spreadsheetml/2006/main" count="988" uniqueCount="552">
  <si>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</si>
  <si>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</si>
  <si>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</si>
  <si>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</si>
  <si>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</si>
  <si>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</si>
  <si>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</si>
  <si>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</si>
  <si>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</si>
  <si>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</si>
  <si>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</si>
  <si>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</si>
  <si>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</si>
  <si>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</si>
  <si>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</si>
  <si>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</si>
  <si>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</si>
  <si>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</si>
  <si>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</si>
  <si>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</si>
  <si>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</si>
  <si>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</si>
  <si>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</si>
  <si>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</si>
  <si>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</si>
  <si>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</si>
  <si>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</si>
  <si>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</si>
  <si>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</si>
  <si>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</si>
  <si>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</si>
  <si>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</si>
  <si>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</si>
  <si>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</si>
  <si>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</si>
  <si>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</si>
  <si>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</si>
  <si>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</si>
  <si>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</si>
  <si>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</si>
  <si>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</si>
  <si>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</si>
  <si>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</si>
  <si>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</si>
  <si>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</si>
  <si>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</si>
  <si>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</si>
  <si>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</si>
  <si>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</si>
  <si>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</si>
  <si>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</si>
  <si>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</si>
  <si>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</si>
  <si>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</si>
  <si>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</si>
  <si>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</si>
  <si>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</si>
  <si>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</si>
  <si>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</si>
  <si>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</si>
  <si>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</si>
  <si>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</si>
  <si>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</si>
  <si>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</si>
  <si>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</si>
  <si>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</si>
  <si>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</si>
  <si>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</si>
  <si>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</si>
  <si>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</si>
  <si>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</si>
  <si>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</si>
  <si>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</si>
  <si>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</si>
  <si>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</si>
  <si>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</si>
  <si>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</si>
  <si>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</si>
  <si>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</si>
  <si>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</si>
  <si>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</si>
  <si>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</si>
  <si>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足利市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</si>
  <si>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</si>
  <si>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</si>
  <si>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</si>
  <si>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</si>
  <si>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</si>
  <si>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</si>
  <si>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</si>
  <si>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</si>
  <si>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</si>
  <si>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</si>
  <si>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</si>
  <si>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</si>
  <si>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</si>
  <si>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</si>
  <si>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</si>
  <si>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</si>
  <si>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</si>
  <si>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</si>
  <si>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</si>
  <si>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</si>
  <si>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</si>
  <si>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</si>
  <si>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</si>
  <si>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</si>
  <si>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</si>
  <si>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</si>
  <si>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</si>
  <si>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</si>
  <si>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</si>
  <si>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</si>
  <si>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</si>
  <si>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</si>
  <si>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</si>
  <si>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</si>
  <si>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</si>
  <si>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</si>
  <si>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</si>
  <si>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</si>
  <si>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</si>
  <si>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</si>
  <si>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</si>
  <si>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</si>
  <si>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</si>
  <si>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</si>
  <si>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</si>
  <si>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</si>
  <si>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</si>
  <si>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</si>
  <si>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</si>
  <si>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</si>
  <si>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</si>
  <si>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</si>
  <si>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</si>
  <si>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</si>
  <si>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</si>
  <si>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</si>
  <si>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</si>
  <si>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</si>
  <si>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</si>
  <si>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</si>
  <si>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</si>
  <si>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</si>
  <si>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</si>
  <si>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</si>
  <si>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</si>
  <si>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</si>
  <si>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</si>
  <si>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</si>
  <si>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</si>
  <si>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</si>
  <si>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</si>
  <si>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</si>
  <si>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</si>
  <si>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</si>
  <si>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</si>
  <si>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</si>
  <si>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</si>
  <si>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</si>
  <si>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</si>
  <si>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</si>
  <si>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</si>
  <si>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</si>
  <si>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</si>
  <si>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</si>
  <si>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</si>
  <si>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</si>
  <si>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</si>
  <si>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</si>
  <si>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</si>
  <si>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</si>
  <si>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</si>
  <si>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</si>
  <si>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</si>
  <si>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</si>
  <si>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</si>
  <si>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</si>
  <si>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</si>
  <si>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</si>
  <si>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</si>
  <si>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</si>
  <si>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</si>
  <si>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</si>
  <si>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</si>
  <si>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</si>
  <si>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</si>
  <si>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</si>
  <si>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</si>
  <si>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</si>
  <si>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</si>
  <si>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</si>
  <si>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</si>
  <si>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栃木県足利市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</si>
  <si>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</si>
  <si>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</si>
  <si>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</si>
  <si>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</si>
  <si>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</si>
  <si>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</si>
  <si>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</si>
  <si>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</si>
  <si>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</si>
  <si>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</si>
  <si>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</si>
  <si>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</si>
  <si>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</si>
  <si>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</si>
  <si>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</si>
  <si>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</si>
  <si>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</si>
  <si>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</si>
  <si>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</si>
  <si>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</si>
  <si>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</si>
  <si>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</si>
  <si>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</si>
  <si>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</si>
  <si>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</si>
  <si>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</si>
  <si>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</si>
  <si>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</si>
  <si>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</si>
  <si>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</si>
  <si>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</si>
  <si>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</si>
  <si>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</si>
  <si>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</si>
  <si>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</si>
  <si>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</si>
  <si>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</si>
  <si>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</si>
  <si>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</si>
  <si>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</si>
  <si>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</si>
  <si>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</si>
  <si>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</si>
  <si>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</si>
  <si>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</si>
  <si>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</si>
  <si>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</si>
  <si>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</si>
  <si>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</si>
  <si>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</si>
  <si>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</si>
  <si>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</si>
  <si>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</si>
  <si>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</si>
  <si>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</si>
  <si>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</si>
  <si>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</si>
  <si>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</si>
  <si>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</si>
  <si>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</si>
  <si>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</si>
  <si>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</si>
  <si>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</si>
  <si>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</si>
  <si>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</si>
  <si>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</si>
  <si>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</si>
  <si>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</si>
  <si>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</si>
  <si>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</si>
  <si>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</si>
  <si>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</si>
  <si>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</si>
  <si>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</si>
  <si>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</si>
  <si>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</si>
  <si>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</si>
  <si>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</si>
  <si>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</si>
  <si>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</si>
  <si>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</si>
  <si>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</si>
  <si>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</si>
  <si>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</si>
  <si>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</si>
  <si>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</si>
  <si>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</si>
  <si>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</si>
  <si>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</si>
  <si>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</si>
  <si>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</si>
  <si>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</si>
  <si>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</si>
  <si>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</si>
  <si>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</si>
  <si>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</si>
  <si>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</si>
  <si>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</si>
  <si>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</si>
  <si>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</si>
  <si>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</si>
  <si>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</si>
  <si>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</si>
  <si>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</si>
  <si>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</si>
  <si>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</si>
  <si>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</si>
  <si>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</si>
  <si>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</si>
  <si>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</si>
  <si>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</si>
  <si>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</si>
  <si>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</si>
  <si>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</si>
  <si>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</si>
  <si>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</si>
  <si>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</si>
  <si>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</si>
  <si>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</si>
  <si>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</si>
  <si>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</si>
  <si>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</si>
  <si>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</si>
  <si>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</si>
  <si>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</si>
  <si>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</si>
  <si>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</si>
  <si>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</si>
  <si>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</si>
  <si>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</si>
  <si>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</si>
  <si>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</si>
  <si>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</si>
  <si>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</si>
  <si>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</si>
  <si>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</si>
  <si>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</si>
  <si>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</si>
  <si>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</si>
  <si>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</si>
  <si>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</si>
  <si>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</si>
  <si>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</si>
  <si>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</si>
  <si>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</si>
  <si>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</si>
  <si>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</si>
  <si>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栃木県足利市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</si>
  <si>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</si>
  <si>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</si>
  <si>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</si>
  <si>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</si>
  <si>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</si>
  <si>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</si>
  <si>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</si>
  <si>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</si>
  <si>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</si>
  <si>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</si>
  <si>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</si>
  <si>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</si>
  <si>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</si>
  <si>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</si>
  <si>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</si>
  <si>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</si>
  <si>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</si>
  <si>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</si>
  <si>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</si>
  <si>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</si>
  <si>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堀里ニュータウン下水処理事業特別会計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</si>
  <si>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</si>
  <si>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</si>
  <si>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</si>
  <si>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</si>
  <si>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</si>
  <si>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</si>
  <si>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</si>
  <si>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</si>
  <si>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</si>
  <si>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</si>
  <si>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</si>
  <si>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</si>
  <si>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</si>
  <si>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</si>
  <si>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</si>
  <si>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</si>
  <si>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</si>
  <si>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</si>
  <si>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工業用水道事業会計</t>
    <phoneticPr fontId="5"/>
  </si>
  <si>
    <t>公共下水道事業特別会計</t>
    <phoneticPr fontId="5"/>
  </si>
  <si>
    <t>法非適用企業</t>
    <phoneticPr fontId="5"/>
  </si>
  <si>
    <t>農業集落排水事業特別会計</t>
    <phoneticPr fontId="5"/>
  </si>
  <si>
    <t>公設地方卸売市場事業特別会計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</si>
  <si>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</si>
  <si>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</si>
  <si>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</si>
  <si>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</si>
  <si>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</si>
  <si>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</si>
  <si>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</si>
  <si>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</si>
  <si>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</si>
  <si>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</si>
  <si>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</si>
  <si>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</si>
  <si>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</si>
  <si>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</si>
  <si>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</si>
  <si>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</si>
  <si>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</si>
  <si>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</si>
  <si>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</si>
  <si>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</si>
  <si>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</si>
  <si>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</si>
  <si>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</si>
  <si>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</si>
  <si>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</si>
  <si>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</si>
  <si>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</si>
  <si>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</si>
  <si>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</si>
  <si>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</si>
  <si>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</si>
  <si>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</si>
  <si>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</si>
  <si>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</si>
  <si>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</si>
  <si>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</si>
  <si>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</si>
  <si>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</si>
  <si>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</si>
  <si>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</si>
  <si>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</si>
  <si>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</si>
  <si>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</si>
  <si>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</si>
  <si>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</si>
  <si>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</si>
  <si>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</si>
  <si>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</si>
  <si>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</si>
  <si>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</si>
  <si>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</si>
  <si>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</si>
  <si>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</si>
  <si>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</si>
  <si>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</si>
  <si>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</si>
  <si>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</si>
  <si>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</si>
  <si>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</si>
  <si>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</si>
  <si>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</si>
  <si>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</si>
  <si>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</si>
  <si>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</si>
  <si>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</si>
  <si>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</si>
  <si>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</si>
  <si>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</si>
  <si>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</si>
  <si>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</si>
  <si>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</si>
  <si>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</si>
  <si>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</si>
  <si>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</si>
  <si>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</si>
  <si>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</si>
  <si>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</si>
  <si>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</si>
  <si>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</si>
  <si>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</si>
  <si>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</si>
  <si>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</si>
  <si>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</si>
  <si>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</si>
  <si>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</si>
  <si>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</si>
  <si>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</si>
  <si>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</si>
  <si>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</si>
  <si>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</si>
  <si>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</si>
  <si>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</si>
  <si>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</si>
  <si>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</si>
  <si>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</si>
  <si>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</si>
  <si>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</si>
  <si>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</si>
  <si>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</si>
  <si>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</si>
  <si>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</si>
  <si>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</si>
  <si>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</si>
  <si>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</si>
  <si>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</si>
  <si>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</si>
  <si>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</si>
  <si>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</si>
  <si>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</si>
  <si>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</si>
  <si>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</si>
  <si>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</si>
  <si>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</si>
  <si>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</si>
  <si>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</si>
  <si>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</si>
  <si>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</si>
  <si>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</si>
  <si>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</si>
  <si>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</si>
  <si>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</si>
  <si>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</si>
  <si>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</si>
  <si>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</si>
  <si>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</si>
  <si>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</si>
  <si>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</si>
  <si>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</si>
  <si>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</si>
  <si>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</si>
  <si>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</si>
  <si>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</si>
  <si>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</si>
  <si>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</si>
  <si>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</si>
  <si>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</si>
  <si>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</si>
  <si>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5.73</t>
  </si>
  <si>
    <t>水道事業会計</t>
  </si>
  <si>
    <t>一般会計</t>
  </si>
  <si>
    <t>国民健康保険特別会計</t>
  </si>
  <si>
    <t>工業用水道事業会計</t>
  </si>
  <si>
    <t>介護保険特別会計</t>
  </si>
  <si>
    <t>後期高齢者医療特別会計</t>
  </si>
  <si>
    <t>堀里ニュータウン下水処理事業特別会計</t>
  </si>
  <si>
    <t>公共下水道事業特別会計</t>
  </si>
  <si>
    <t>その他会計（赤字）</t>
  </si>
  <si>
    <t>その他会計（黒字）</t>
  </si>
  <si>
    <t>-</t>
    <phoneticPr fontId="2"/>
  </si>
  <si>
    <t>-</t>
    <phoneticPr fontId="2"/>
  </si>
  <si>
    <t>-</t>
    <phoneticPr fontId="2"/>
  </si>
  <si>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</si>
  <si>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</si>
  <si>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t>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</si>
  <si>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</si>
  <si>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</si>
  <si>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</si>
  <si>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</si>
  <si>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</si>
  <si>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栃木県南地域地場産業振興センター</t>
    <rPh sb="0" eb="4">
      <t>トチギケンナン</t>
    </rPh>
    <rPh sb="4" eb="6">
      <t>チイキ</t>
    </rPh>
    <rPh sb="6" eb="8">
      <t>ジバ</t>
    </rPh>
    <rPh sb="8" eb="10">
      <t>サンギョウ</t>
    </rPh>
    <rPh sb="10" eb="12">
      <t>シンコウ</t>
    </rPh>
    <phoneticPr fontId="2"/>
  </si>
  <si>
    <t>○</t>
    <phoneticPr fontId="2"/>
  </si>
  <si>
    <t>足利市民文化財団</t>
    <rPh sb="0" eb="4">
      <t>アシカガシミン</t>
    </rPh>
    <rPh sb="4" eb="6">
      <t>ブンカ</t>
    </rPh>
    <rPh sb="6" eb="8">
      <t>ザイダン</t>
    </rPh>
    <phoneticPr fontId="2"/>
  </si>
  <si>
    <t>足利市土地開発公社</t>
    <rPh sb="0" eb="3">
      <t>アシカガシ</t>
    </rPh>
    <rPh sb="3" eb="5">
      <t>トチ</t>
    </rPh>
    <rPh sb="5" eb="7">
      <t>カイハツ</t>
    </rPh>
    <rPh sb="7" eb="9">
      <t>コウシャ</t>
    </rPh>
    <phoneticPr fontId="2"/>
  </si>
  <si>
    <t>足利市みどりと文化・スポーツ財団</t>
    <rPh sb="0" eb="3">
      <t>アシカガシ</t>
    </rPh>
    <rPh sb="7" eb="9">
      <t>ブンカ</t>
    </rPh>
    <rPh sb="14" eb="16">
      <t>ザイダン</t>
    </rPh>
    <phoneticPr fontId="2"/>
  </si>
  <si>
    <t>両毛地区勤労者福祉共済会</t>
    <rPh sb="0" eb="2">
      <t>リョウモウ</t>
    </rPh>
    <rPh sb="2" eb="4">
      <t>チク</t>
    </rPh>
    <rPh sb="4" eb="7">
      <t>キンロウシャ</t>
    </rPh>
    <rPh sb="7" eb="9">
      <t>フクシ</t>
    </rPh>
    <rPh sb="9" eb="12">
      <t>キョウサイカイ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</si>
</sst>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51722</c:v>
                </c:pt>
                <c:pt idx="1">
                  <c:v>54805</c:v>
                </c:pt>
                <c:pt idx="2">
                  <c:v>40213</c:v>
                </c:pt>
                <c:pt idx="3">
                  <c:v>37981</c:v>
                </c:pt>
                <c:pt idx="4">
                  <c:v>54874</c:v>
                </c:pt>
              </c:numCache>
            </c:numRef>
          </c:val>
          <c:smooth val="0"/>
          <c:extLst>
            <c:ext xmlns:c16="http://schemas.microsoft.com/office/drawing/2014/chart" uri="{C3380CC4-5D6E-409C-BE32-E72D297353CC}">
              <c16:uniqueId val="{00000000-68C9-4090-902F-965BAF7313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30988</c:v>
                </c:pt>
                <c:pt idx="1">
                  <c:v>33762</c:v>
                </c:pt>
                <c:pt idx="2">
                  <c:v>26434</c:v>
                </c:pt>
                <c:pt idx="3">
                  <c:v>26253</c:v>
                </c:pt>
                <c:pt idx="4">
                  <c:v>35456</c:v>
                </c:pt>
              </c:numCache>
            </c:numRef>
          </c:val>
          <c:smooth val="0"/>
          <c:extLst>
            <c:ext xmlns:c16="http://schemas.microsoft.com/office/drawing/2014/chart" uri="{C3380CC4-5D6E-409C-BE32-E72D297353CC}">
              <c16:uniqueId val="{00000001-68C9-4090-902F-965BAF731300}"/>
            </c:ext>
          </c:extLst>
        </c:ser>
        <c:dLbls>
          <c:showLegendKey val="0"/>
          <c:showVal val="0"/>
          <c:showCatName val="0"/>
          <c:showSerName val="0"/>
          <c:showPercent val="0"/>
          <c:showBubbleSize val="0"/>
        </c:dLbls>
        <c:marker val="1"/>
        <c:smooth val="0"/>
        <c:axId val="86137472"/>
        <c:axId val="102998784"/>
      </c:lineChart>
      <c:catAx>
        <c:axId val="86137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998784"/>
        <c:crosses val="autoZero"/>
        <c:auto val="1"/>
        <c:lblAlgn val="ctr"/>
        <c:lblOffset val="100"/>
        <c:tickLblSkip val="1"/>
        <c:tickMarkSkip val="1"/>
        <c:noMultiLvlLbl val="0"/>
      </c:catAx>
      <c:valAx>
        <c:axId val="10299878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137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4.9800000000000004</c:v>
                </c:pt>
                <c:pt idx="1">
                  <c:v>5.45</c:v>
                </c:pt>
                <c:pt idx="2">
                  <c:v>7.79</c:v>
                </c:pt>
                <c:pt idx="3">
                  <c:v>4.7300000000000004</c:v>
                </c:pt>
                <c:pt idx="4">
                  <c:v>5.3</c:v>
                </c:pt>
              </c:numCache>
            </c:numRef>
          </c:val>
          <c:extLst>
            <c:ext xmlns:c16="http://schemas.microsoft.com/office/drawing/2014/chart" uri="{C3380CC4-5D6E-409C-BE32-E72D297353CC}">
              <c16:uniqueId val="{00000000-DE3C-4351-8F05-A19103D5E1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7.8</c:v>
                </c:pt>
                <c:pt idx="1">
                  <c:v>9.91</c:v>
                </c:pt>
                <c:pt idx="2">
                  <c:v>11.76</c:v>
                </c:pt>
                <c:pt idx="3">
                  <c:v>11.97</c:v>
                </c:pt>
                <c:pt idx="4">
                  <c:v>13.29</c:v>
                </c:pt>
              </c:numCache>
            </c:numRef>
          </c:val>
          <c:extLst>
            <c:ext xmlns:c16="http://schemas.microsoft.com/office/drawing/2014/chart" uri="{C3380CC4-5D6E-409C-BE32-E72D297353CC}">
              <c16:uniqueId val="{00000001-DE3C-4351-8F05-A19103D5E188}"/>
            </c:ext>
          </c:extLst>
        </c:ser>
        <c:dLbls>
          <c:showLegendKey val="0"/>
          <c:showVal val="0"/>
          <c:showCatName val="0"/>
          <c:showSerName val="0"/>
          <c:showPercent val="0"/>
          <c:showBubbleSize val="0"/>
        </c:dLbls>
        <c:gapWidth val="250"/>
        <c:overlap val="100"/>
        <c:axId val="104208256"/>
        <c:axId val="104218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0.28000000000000003</c:v>
                </c:pt>
                <c:pt idx="1">
                  <c:v>0.8</c:v>
                </c:pt>
                <c:pt idx="2">
                  <c:v>2.27</c:v>
                </c:pt>
                <c:pt idx="3">
                  <c:v>-5.73</c:v>
                </c:pt>
                <c:pt idx="4">
                  <c:v>0.6</c:v>
                </c:pt>
              </c:numCache>
            </c:numRef>
          </c:val>
          <c:smooth val="0"/>
          <c:extLst>
            <c:ext xmlns:c16="http://schemas.microsoft.com/office/drawing/2014/chart" uri="{C3380CC4-5D6E-409C-BE32-E72D297353CC}">
              <c16:uniqueId val="{00000002-DE3C-4351-8F05-A19103D5E188}"/>
            </c:ext>
          </c:extLst>
        </c:ser>
        <c:dLbls>
          <c:showLegendKey val="0"/>
          <c:showVal val="0"/>
          <c:showCatName val="0"/>
          <c:showSerName val="0"/>
          <c:showPercent val="0"/>
          <c:showBubbleSize val="0"/>
        </c:dLbls>
        <c:marker val="1"/>
        <c:smooth val="0"/>
        <c:axId val="104208256"/>
        <c:axId val="104218624"/>
      </c:lineChart>
      <c:catAx>
        <c:axId val="10420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218624"/>
        <c:crosses val="autoZero"/>
        <c:auto val="1"/>
        <c:lblAlgn val="ctr"/>
        <c:lblOffset val="100"/>
        <c:tickLblSkip val="1"/>
        <c:tickMarkSkip val="1"/>
        <c:noMultiLvlLbl val="0"/>
      </c:catAx>
      <c:valAx>
        <c:axId val="10421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0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0.54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D42-4846-8B1D-85B1E0BE54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42-4846-8B1D-85B1E0BE542F}"/>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D42-4846-8B1D-85B1E0BE542F}"/>
            </c:ext>
          </c:extLst>
        </c:ser>
        <c:ser>
          <c:idx val="3"/>
          <c:order val="3"/>
          <c:tx>
            <c:strRef>
              <c:f>データシート!$A$30</c:f>
              <c:strCache>
                <c:ptCount val="1"/>
                <c:pt idx="0">
                  <c:v>堀里ニュータウン下水処理事業特別会計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2D42-4846-8B1D-85B1E0BE542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2D42-4846-8B1D-85B1E0BE542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0.13</c:v>
                </c:pt>
                <c:pt idx="2">
                  <c:v>#N/A</c:v>
                </c:pt>
                <c:pt idx="3">
                  <c:v>0.15</c:v>
                </c:pt>
                <c:pt idx="4">
                  <c:v>#N/A</c:v>
                </c:pt>
                <c:pt idx="5">
                  <c:v>0.14000000000000001</c:v>
                </c:pt>
                <c:pt idx="6">
                  <c:v>#N/A</c:v>
                </c:pt>
                <c:pt idx="7">
                  <c:v>0.19</c:v>
                </c:pt>
                <c:pt idx="8">
                  <c:v>#N/A</c:v>
                </c:pt>
                <c:pt idx="9">
                  <c:v>0.44</c:v>
                </c:pt>
              </c:numCache>
            </c:numRef>
          </c:val>
          <c:extLst>
            <c:ext xmlns:c16="http://schemas.microsoft.com/office/drawing/2014/chart" uri="{C3380CC4-5D6E-409C-BE32-E72D297353CC}">
              <c16:uniqueId val="{00000005-2D42-4846-8B1D-85B1E0BE542F}"/>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2.4</c:v>
                </c:pt>
                <c:pt idx="2">
                  <c:v>#N/A</c:v>
                </c:pt>
                <c:pt idx="3">
                  <c:v>2.39</c:v>
                </c:pt>
                <c:pt idx="4">
                  <c:v>#N/A</c:v>
                </c:pt>
                <c:pt idx="5">
                  <c:v>2.57</c:v>
                </c:pt>
                <c:pt idx="6">
                  <c:v>#N/A</c:v>
                </c:pt>
                <c:pt idx="7">
                  <c:v>2.67</c:v>
                </c:pt>
                <c:pt idx="8">
                  <c:v>#N/A</c:v>
                </c:pt>
                <c:pt idx="9">
                  <c:v>2.77</c:v>
                </c:pt>
              </c:numCache>
            </c:numRef>
          </c:val>
          <c:extLst>
            <c:ext xmlns:c16="http://schemas.microsoft.com/office/drawing/2014/chart" uri="{C3380CC4-5D6E-409C-BE32-E72D297353CC}">
              <c16:uniqueId val="{00000006-2D42-4846-8B1D-85B1E0BE542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2.98</c:v>
                </c:pt>
                <c:pt idx="2">
                  <c:v>#N/A</c:v>
                </c:pt>
                <c:pt idx="3">
                  <c:v>1.92</c:v>
                </c:pt>
                <c:pt idx="4">
                  <c:v>#N/A</c:v>
                </c:pt>
                <c:pt idx="5">
                  <c:v>2.2599999999999998</c:v>
                </c:pt>
                <c:pt idx="6">
                  <c:v>#N/A</c:v>
                </c:pt>
                <c:pt idx="7">
                  <c:v>2.79</c:v>
                </c:pt>
                <c:pt idx="8">
                  <c:v>#N/A</c:v>
                </c:pt>
                <c:pt idx="9">
                  <c:v>2.86</c:v>
                </c:pt>
              </c:numCache>
            </c:numRef>
          </c:val>
          <c:extLst>
            <c:ext xmlns:c16="http://schemas.microsoft.com/office/drawing/2014/chart" uri="{C3380CC4-5D6E-409C-BE32-E72D297353CC}">
              <c16:uniqueId val="{00000007-2D42-4846-8B1D-85B1E0BE54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4.9800000000000004</c:v>
                </c:pt>
                <c:pt idx="2">
                  <c:v>#N/A</c:v>
                </c:pt>
                <c:pt idx="3">
                  <c:v>5.45</c:v>
                </c:pt>
                <c:pt idx="4">
                  <c:v>#N/A</c:v>
                </c:pt>
                <c:pt idx="5">
                  <c:v>7.79</c:v>
                </c:pt>
                <c:pt idx="6">
                  <c:v>#N/A</c:v>
                </c:pt>
                <c:pt idx="7">
                  <c:v>4.72</c:v>
                </c:pt>
                <c:pt idx="8">
                  <c:v>#N/A</c:v>
                </c:pt>
                <c:pt idx="9">
                  <c:v>5.29</c:v>
                </c:pt>
              </c:numCache>
            </c:numRef>
          </c:val>
          <c:extLst>
            <c:ext xmlns:c16="http://schemas.microsoft.com/office/drawing/2014/chart" uri="{C3380CC4-5D6E-409C-BE32-E72D297353CC}">
              <c16:uniqueId val="{00000008-2D42-4846-8B1D-85B1E0BE542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4.41</c:v>
                </c:pt>
                <c:pt idx="2">
                  <c:v>#N/A</c:v>
                </c:pt>
                <c:pt idx="3">
                  <c:v>5.77</c:v>
                </c:pt>
                <c:pt idx="4">
                  <c:v>#N/A</c:v>
                </c:pt>
                <c:pt idx="5">
                  <c:v>7</c:v>
                </c:pt>
                <c:pt idx="6">
                  <c:v>#N/A</c:v>
                </c:pt>
                <c:pt idx="7">
                  <c:v>8.52</c:v>
                </c:pt>
                <c:pt idx="8">
                  <c:v>#N/A</c:v>
                </c:pt>
                <c:pt idx="9">
                  <c:v>9.09</c:v>
                </c:pt>
              </c:numCache>
            </c:numRef>
          </c:val>
          <c:extLst>
            <c:ext xmlns:c16="http://schemas.microsoft.com/office/drawing/2014/chart" uri="{C3380CC4-5D6E-409C-BE32-E72D297353CC}">
              <c16:uniqueId val="{00000009-2D42-4846-8B1D-85B1E0BE542F}"/>
            </c:ext>
          </c:extLst>
        </c:ser>
        <c:dLbls>
          <c:showLegendKey val="0"/>
          <c:showVal val="0"/>
          <c:showCatName val="0"/>
          <c:showSerName val="0"/>
          <c:showPercent val="0"/>
          <c:showBubbleSize val="0"/>
        </c:dLbls>
        <c:gapWidth val="150"/>
        <c:overlap val="100"/>
        <c:axId val="61090432"/>
        <c:axId val="61096320"/>
      </c:barChart>
      <c:catAx>
        <c:axId val="6109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096320"/>
        <c:crosses val="autoZero"/>
        <c:auto val="1"/>
        <c:lblAlgn val="ctr"/>
        <c:lblOffset val="100"/>
        <c:tickLblSkip val="1"/>
        <c:tickMarkSkip val="1"/>
        <c:noMultiLvlLbl val="0"/>
      </c:catAx>
      <c:valAx>
        <c:axId val="6109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090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6214</c:v>
                </c:pt>
                <c:pt idx="5">
                  <c:v>6114</c:v>
                </c:pt>
                <c:pt idx="8">
                  <c:v>5905</c:v>
                </c:pt>
                <c:pt idx="11">
                  <c:v>5803</c:v>
                </c:pt>
                <c:pt idx="14">
                  <c:v>5802</c:v>
                </c:pt>
              </c:numCache>
            </c:numRef>
          </c:val>
          <c:extLst>
            <c:ext xmlns:c16="http://schemas.microsoft.com/office/drawing/2014/chart" uri="{C3380CC4-5D6E-409C-BE32-E72D297353CC}">
              <c16:uniqueId val="{00000000-6B75-4CC7-920C-61C43B4C58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75-4CC7-920C-61C43B4C58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197</c:v>
                </c:pt>
                <c:pt idx="3">
                  <c:v>192</c:v>
                </c:pt>
                <c:pt idx="6">
                  <c:v>188</c:v>
                </c:pt>
                <c:pt idx="9">
                  <c:v>156</c:v>
                </c:pt>
                <c:pt idx="12">
                  <c:v>92</c:v>
                </c:pt>
              </c:numCache>
            </c:numRef>
          </c:val>
          <c:extLst>
            <c:ext xmlns:c16="http://schemas.microsoft.com/office/drawing/2014/chart" uri="{C3380CC4-5D6E-409C-BE32-E72D297353CC}">
              <c16:uniqueId val="{00000002-6B75-4CC7-920C-61C43B4C58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75-4CC7-920C-61C43B4C58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2478</c:v>
                </c:pt>
                <c:pt idx="3">
                  <c:v>2591</c:v>
                </c:pt>
                <c:pt idx="6">
                  <c:v>2400</c:v>
                </c:pt>
                <c:pt idx="9">
                  <c:v>2331</c:v>
                </c:pt>
                <c:pt idx="12">
                  <c:v>2404</c:v>
                </c:pt>
              </c:numCache>
            </c:numRef>
          </c:val>
          <c:extLst>
            <c:ext xmlns:c16="http://schemas.microsoft.com/office/drawing/2014/chart" uri="{C3380CC4-5D6E-409C-BE32-E72D297353CC}">
              <c16:uniqueId val="{00000004-6B75-4CC7-920C-61C43B4C58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75-4CC7-920C-61C43B4C58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75-4CC7-920C-61C43B4C58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5229</c:v>
                </c:pt>
                <c:pt idx="3">
                  <c:v>5103</c:v>
                </c:pt>
                <c:pt idx="6">
                  <c:v>5169</c:v>
                </c:pt>
                <c:pt idx="9">
                  <c:v>5111</c:v>
                </c:pt>
                <c:pt idx="12">
                  <c:v>4854</c:v>
                </c:pt>
              </c:numCache>
            </c:numRef>
          </c:val>
          <c:extLst>
            <c:ext xmlns:c16="http://schemas.microsoft.com/office/drawing/2014/chart" uri="{C3380CC4-5D6E-409C-BE32-E72D297353CC}">
              <c16:uniqueId val="{00000007-6B75-4CC7-920C-61C43B4C5881}"/>
            </c:ext>
          </c:extLst>
        </c:ser>
        <c:dLbls>
          <c:showLegendKey val="0"/>
          <c:showVal val="0"/>
          <c:showCatName val="0"/>
          <c:showSerName val="0"/>
          <c:showPercent val="0"/>
          <c:showBubbleSize val="0"/>
        </c:dLbls>
        <c:gapWidth val="100"/>
        <c:overlap val="100"/>
        <c:axId val="104487936"/>
        <c:axId val="104506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1690</c:v>
                </c:pt>
                <c:pt idx="2">
                  <c:v>#N/A</c:v>
                </c:pt>
                <c:pt idx="3">
                  <c:v>#N/A</c:v>
                </c:pt>
                <c:pt idx="4">
                  <c:v>1772</c:v>
                </c:pt>
                <c:pt idx="5">
                  <c:v>#N/A</c:v>
                </c:pt>
                <c:pt idx="6">
                  <c:v>#N/A</c:v>
                </c:pt>
                <c:pt idx="7">
                  <c:v>1852</c:v>
                </c:pt>
                <c:pt idx="8">
                  <c:v>#N/A</c:v>
                </c:pt>
                <c:pt idx="9">
                  <c:v>#N/A</c:v>
                </c:pt>
                <c:pt idx="10">
                  <c:v>1795</c:v>
                </c:pt>
                <c:pt idx="11">
                  <c:v>#N/A</c:v>
                </c:pt>
                <c:pt idx="12">
                  <c:v>#N/A</c:v>
                </c:pt>
                <c:pt idx="13">
                  <c:v>1548</c:v>
                </c:pt>
                <c:pt idx="14">
                  <c:v>#N/A</c:v>
                </c:pt>
              </c:numCache>
            </c:numRef>
          </c:val>
          <c:smooth val="0"/>
          <c:extLst>
            <c:ext xmlns:c16="http://schemas.microsoft.com/office/drawing/2014/chart" uri="{C3380CC4-5D6E-409C-BE32-E72D297353CC}">
              <c16:uniqueId val="{00000008-6B75-4CC7-920C-61C43B4C5881}"/>
            </c:ext>
          </c:extLst>
        </c:ser>
        <c:dLbls>
          <c:showLegendKey val="0"/>
          <c:showVal val="0"/>
          <c:showCatName val="0"/>
          <c:showSerName val="0"/>
          <c:showPercent val="0"/>
          <c:showBubbleSize val="0"/>
        </c:dLbls>
        <c:marker val="1"/>
        <c:smooth val="0"/>
        <c:axId val="104487936"/>
        <c:axId val="104506496"/>
      </c:lineChart>
      <c:catAx>
        <c:axId val="10448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506496"/>
        <c:crosses val="autoZero"/>
        <c:auto val="1"/>
        <c:lblAlgn val="ctr"/>
        <c:lblOffset val="100"/>
        <c:tickLblSkip val="1"/>
        <c:tickMarkSkip val="1"/>
        <c:noMultiLvlLbl val="0"/>
      </c:catAx>
      <c:valAx>
        <c:axId val="10450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48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53838</c:v>
                </c:pt>
                <c:pt idx="5">
                  <c:v>53629</c:v>
                </c:pt>
                <c:pt idx="8">
                  <c:v>53284</c:v>
                </c:pt>
                <c:pt idx="11">
                  <c:v>53219</c:v>
                </c:pt>
                <c:pt idx="14">
                  <c:v>52939</c:v>
                </c:pt>
              </c:numCache>
            </c:numRef>
          </c:val>
          <c:extLst>
            <c:ext xmlns:c16="http://schemas.microsoft.com/office/drawing/2014/chart" uri="{C3380CC4-5D6E-409C-BE32-E72D297353CC}">
              <c16:uniqueId val="{00000000-D40B-43B7-8967-88B562D50D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18722</c:v>
                </c:pt>
                <c:pt idx="5">
                  <c:v>18136</c:v>
                </c:pt>
                <c:pt idx="8">
                  <c:v>17800</c:v>
                </c:pt>
                <c:pt idx="11">
                  <c:v>16745</c:v>
                </c:pt>
                <c:pt idx="14">
                  <c:v>15870</c:v>
                </c:pt>
              </c:numCache>
            </c:numRef>
          </c:val>
          <c:extLst>
            <c:ext xmlns:c16="http://schemas.microsoft.com/office/drawing/2014/chart" uri="{C3380CC4-5D6E-409C-BE32-E72D297353CC}">
              <c16:uniqueId val="{00000001-D40B-43B7-8967-88B562D50D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10090</c:v>
                </c:pt>
                <c:pt idx="5">
                  <c:v>10955</c:v>
                </c:pt>
                <c:pt idx="8">
                  <c:v>11976</c:v>
                </c:pt>
                <c:pt idx="11">
                  <c:v>13050</c:v>
                </c:pt>
                <c:pt idx="14">
                  <c:v>14161</c:v>
                </c:pt>
              </c:numCache>
            </c:numRef>
          </c:val>
          <c:extLst>
            <c:ext xmlns:c16="http://schemas.microsoft.com/office/drawing/2014/chart" uri="{C3380CC4-5D6E-409C-BE32-E72D297353CC}">
              <c16:uniqueId val="{00000002-D40B-43B7-8967-88B562D50D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0B-43B7-8967-88B562D50D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0B-43B7-8967-88B562D50D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11</c:v>
                </c:pt>
                <c:pt idx="12">
                  <c:v>9</c:v>
                </c:pt>
              </c:numCache>
            </c:numRef>
          </c:val>
          <c:extLst>
            <c:ext xmlns:c16="http://schemas.microsoft.com/office/drawing/2014/chart" uri="{C3380CC4-5D6E-409C-BE32-E72D297353CC}">
              <c16:uniqueId val="{00000005-D40B-43B7-8967-88B562D50D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10926</c:v>
                </c:pt>
                <c:pt idx="3">
                  <c:v>10579</c:v>
                </c:pt>
                <c:pt idx="6">
                  <c:v>10481</c:v>
                </c:pt>
                <c:pt idx="9">
                  <c:v>10209</c:v>
                </c:pt>
                <c:pt idx="12">
                  <c:v>9316</c:v>
                </c:pt>
              </c:numCache>
            </c:numRef>
          </c:val>
          <c:extLst>
            <c:ext xmlns:c16="http://schemas.microsoft.com/office/drawing/2014/chart" uri="{C3380CC4-5D6E-409C-BE32-E72D297353CC}">
              <c16:uniqueId val="{00000006-D40B-43B7-8967-88B562D50D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40B-43B7-8967-88B562D50D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36042</c:v>
                </c:pt>
                <c:pt idx="3">
                  <c:v>35237</c:v>
                </c:pt>
                <c:pt idx="6">
                  <c:v>34570</c:v>
                </c:pt>
                <c:pt idx="9">
                  <c:v>33404</c:v>
                </c:pt>
                <c:pt idx="12">
                  <c:v>31760</c:v>
                </c:pt>
              </c:numCache>
            </c:numRef>
          </c:val>
          <c:extLst>
            <c:ext xmlns:c16="http://schemas.microsoft.com/office/drawing/2014/chart" uri="{C3380CC4-5D6E-409C-BE32-E72D297353CC}">
              <c16:uniqueId val="{00000008-D40B-43B7-8967-88B562D50D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1793</c:v>
                </c:pt>
                <c:pt idx="3">
                  <c:v>1421</c:v>
                </c:pt>
                <c:pt idx="6">
                  <c:v>1078</c:v>
                </c:pt>
                <c:pt idx="9">
                  <c:v>2446</c:v>
                </c:pt>
                <c:pt idx="12">
                  <c:v>2342</c:v>
                </c:pt>
              </c:numCache>
            </c:numRef>
          </c:val>
          <c:extLst>
            <c:ext xmlns:c16="http://schemas.microsoft.com/office/drawing/2014/chart" uri="{C3380CC4-5D6E-409C-BE32-E72D297353CC}">
              <c16:uniqueId val="{00000009-D40B-43B7-8967-88B562D50D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47484</c:v>
                </c:pt>
                <c:pt idx="3">
                  <c:v>46050</c:v>
                </c:pt>
                <c:pt idx="6">
                  <c:v>44836</c:v>
                </c:pt>
                <c:pt idx="9">
                  <c:v>42560</c:v>
                </c:pt>
                <c:pt idx="12">
                  <c:v>42507</c:v>
                </c:pt>
              </c:numCache>
            </c:numRef>
          </c:val>
          <c:extLst>
            <c:ext xmlns:c16="http://schemas.microsoft.com/office/drawing/2014/chart" uri="{C3380CC4-5D6E-409C-BE32-E72D297353CC}">
              <c16:uniqueId val="{0000000A-D40B-43B7-8967-88B562D50D16}"/>
            </c:ext>
          </c:extLst>
        </c:ser>
        <c:dLbls>
          <c:showLegendKey val="0"/>
          <c:showVal val="0"/>
          <c:showCatName val="0"/>
          <c:showSerName val="0"/>
          <c:showPercent val="0"/>
          <c:showBubbleSize val="0"/>
        </c:dLbls>
        <c:gapWidth val="100"/>
        <c:overlap val="100"/>
        <c:axId val="104529920"/>
        <c:axId val="104531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13596</c:v>
                </c:pt>
                <c:pt idx="2">
                  <c:v>#N/A</c:v>
                </c:pt>
                <c:pt idx="3">
                  <c:v>#N/A</c:v>
                </c:pt>
                <c:pt idx="4">
                  <c:v>10567</c:v>
                </c:pt>
                <c:pt idx="5">
                  <c:v>#N/A</c:v>
                </c:pt>
                <c:pt idx="6">
                  <c:v>#N/A</c:v>
                </c:pt>
                <c:pt idx="7">
                  <c:v>7905</c:v>
                </c:pt>
                <c:pt idx="8">
                  <c:v>#N/A</c:v>
                </c:pt>
                <c:pt idx="9">
                  <c:v>#N/A</c:v>
                </c:pt>
                <c:pt idx="10">
                  <c:v>5616</c:v>
                </c:pt>
                <c:pt idx="11">
                  <c:v>#N/A</c:v>
                </c:pt>
                <c:pt idx="12">
                  <c:v>#N/A</c:v>
                </c:pt>
                <c:pt idx="13">
                  <c:v>2963</c:v>
                </c:pt>
                <c:pt idx="14">
                  <c:v>#N/A</c:v>
                </c:pt>
              </c:numCache>
            </c:numRef>
          </c:val>
          <c:smooth val="0"/>
          <c:extLst>
            <c:ext xmlns:c16="http://schemas.microsoft.com/office/drawing/2014/chart" uri="{C3380CC4-5D6E-409C-BE32-E72D297353CC}">
              <c16:uniqueId val="{0000000B-D40B-43B7-8967-88B562D50D16}"/>
            </c:ext>
          </c:extLst>
        </c:ser>
        <c:dLbls>
          <c:showLegendKey val="0"/>
          <c:showVal val="0"/>
          <c:showCatName val="0"/>
          <c:showSerName val="0"/>
          <c:showPercent val="0"/>
          <c:showBubbleSize val="0"/>
        </c:dLbls>
        <c:marker val="1"/>
        <c:smooth val="0"/>
        <c:axId val="104529920"/>
        <c:axId val="104531840"/>
      </c:lineChart>
      <c:catAx>
        <c:axId val="10452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531840"/>
        <c:crosses val="autoZero"/>
        <c:auto val="1"/>
        <c:lblAlgn val="ctr"/>
        <c:lblOffset val="100"/>
        <c:tickLblSkip val="1"/>
        <c:tickMarkSkip val="1"/>
        <c:noMultiLvlLbl val="0"/>
      </c:catAx>
      <c:valAx>
        <c:axId val="104531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52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153,816
150,639
177.82
50,567,721
48,739,141
1,553,793
29,334,705
42,507,027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25</a:t>
          </a:r>
          <a:r>
            <a:rPr kumimoji="1" lang="ja-JP" altLang="en-US" sz="1300">
              <a:latin typeface="ＭＳ Ｐゴシック"/>
            </a:rPr>
            <a:t>年度単年度でみると、財政力指数は</a:t>
          </a:r>
          <a:r>
            <a:rPr kumimoji="1" lang="en-US" altLang="ja-JP" sz="1300">
              <a:latin typeface="ＭＳ Ｐゴシック"/>
            </a:rPr>
            <a:t>0.017</a:t>
          </a:r>
          <a:r>
            <a:rPr kumimoji="1" lang="ja-JP" altLang="en-US" sz="1300">
              <a:latin typeface="ＭＳ Ｐゴシック"/>
            </a:rPr>
            <a:t>上昇している。自動車部品製造業の業績が好調だったため法人税割の額が増収となったほか、新築・増築家屋の増加により家屋の固定資産税が増収となった結果、基準財政収入額が増加したことによる。</a:t>
          </a:r>
          <a:endParaRPr kumimoji="1" lang="en-US" altLang="ja-JP" sz="1300">
            <a:latin typeface="ＭＳ Ｐゴシック"/>
          </a:endParaRPr>
        </a:p>
        <a:p>
          <a:r>
            <a:rPr kumimoji="1" lang="ja-JP" altLang="en-US" sz="1300">
              <a:latin typeface="ＭＳ Ｐゴシック"/>
            </a:rPr>
            <a:t>　しかし、類似団体との比較では</a:t>
          </a:r>
          <a:r>
            <a:rPr kumimoji="1" lang="en-US" altLang="ja-JP" sz="1300">
              <a:latin typeface="ＭＳ Ｐゴシック"/>
            </a:rPr>
            <a:t>0.06</a:t>
          </a:r>
          <a:r>
            <a:rPr kumimoji="1" lang="ja-JP" altLang="en-US" sz="1300">
              <a:latin typeface="ＭＳ Ｐゴシック"/>
            </a:rPr>
            <a:t>下回っており、市税等の徴収率の向上に努める。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41</xdr:row>
      <xdr:rowOff>52070</xdr:rowOff>
    </xdr:from>
    <xdr:to>
      <xdr:col>7</xdr:col>
      <xdr:colOff>152400</xdr:colOff>
      <xdr:row>44</xdr:row>
      <xdr:rowOff>116840</xdr:rowOff>
    </xdr:to>
    <xdr:cxnSp macro="">
      <xdr:nvCxnSpPr>
        <xdr:cNvPr id="61" name="直線コネクタ 60"/>
        <xdr:cNvCxnSpPr/>
      </xdr:nvCxnSpPr>
      <xdr:spPr>
        <a:xfrm flipV="1">
          <a:off x="4953000" y="7081520"/>
          <a:ext cx="0" cy="579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138447</xdr:rowOff>
    </xdr:from>
    <xdr:ext cx="762000" cy="259045"/>
    <xdr:sp macro="" textlink="">
      <xdr:nvSpPr>
        <xdr:cNvPr id="64" name="財政力最大値テキスト"/>
        <xdr:cNvSpPr txBox="1"/>
      </xdr:nvSpPr>
      <xdr:spPr>
        <a:xfrm>
          <a:off x="5041900" y="682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0.83</a:t>
          </a:r>
          <a:endParaRPr kumimoji="1" lang="ja-JP" altLang="en-US" sz="1000" b="1">
            <a:latin typeface="ＭＳ Ｐゴシック"/>
          </a:endParaRPr>
        </a:p>
      </xdr:txBody>
    </xdr:sp>
    <xdr:clientData/>
  </xdr:oneCellAnchor>
  <xdr:twoCellAnchor>
    <xdr:from>
      <xdr:col>7</xdr:col>
      <xdr:colOff>63500</xdr:colOff>
      <xdr:row>41</xdr:row>
      <xdr:rowOff>52070</xdr:rowOff>
    </xdr:from>
    <xdr:to>
      <xdr:col>7</xdr:col>
      <xdr:colOff>241300</xdr:colOff>
      <xdr:row>41</xdr:row>
      <xdr:rowOff>52070</xdr:rowOff>
    </xdr:to>
    <xdr:cxnSp macro="">
      <xdr:nvCxnSpPr>
        <xdr:cNvPr id="65" name="直線コネクタ 64"/>
        <xdr:cNvCxnSpPr/>
      </xdr:nvCxnSpPr>
      <xdr:spPr>
        <a:xfrm>
          <a:off x="4864100" y="7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116840</xdr:rowOff>
    </xdr:from>
    <xdr:to>
      <xdr:col>7</xdr:col>
      <xdr:colOff>152400</xdr:colOff>
      <xdr:row>44</xdr:row>
      <xdr:rowOff>116840</xdr:rowOff>
    </xdr:to>
    <xdr:cxnSp macro="">
      <xdr:nvCxnSpPr>
        <xdr:cNvPr id="66" name="直線コネクタ 65"/>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135907</xdr:rowOff>
    </xdr:from>
    <xdr:ext cx="762000" cy="259045"/>
    <xdr:sp macro="" textlink="">
      <xdr:nvSpPr>
        <xdr:cNvPr id="67" name="財政力平均値テキスト"/>
        <xdr:cNvSpPr txBox="1"/>
      </xdr:nvSpPr>
      <xdr:spPr>
        <a:xfrm>
          <a:off x="5041900" y="716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119380</xdr:rowOff>
    </xdr:from>
    <xdr:to>
      <xdr:col>7</xdr:col>
      <xdr:colOff>203200</xdr:colOff>
      <xdr:row>43</xdr:row>
      <xdr:rowOff>49530</xdr:rowOff>
    </xdr:to>
    <xdr:sp macro="" textlink="">
      <xdr:nvSpPr>
        <xdr:cNvPr id="68" name="フローチャート : 判断 67"/>
        <xdr:cNvSpPr/>
      </xdr:nvSpPr>
      <xdr:spPr>
        <a:xfrm>
          <a:off x="49022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68580</xdr:rowOff>
    </xdr:from>
    <xdr:to>
      <xdr:col>6</xdr:col>
      <xdr:colOff>0</xdr:colOff>
      <xdr:row>44</xdr:row>
      <xdr:rowOff>116840</xdr:rowOff>
    </xdr:to>
    <xdr:cxnSp macro="">
      <xdr:nvCxnSpPr>
        <xdr:cNvPr id="69" name="直線コネクタ 68"/>
        <xdr:cNvCxnSpPr/>
      </xdr:nvCxnSpPr>
      <xdr:spPr>
        <a:xfrm>
          <a:off x="3225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119380</xdr:rowOff>
    </xdr:from>
    <xdr:to>
      <xdr:col>6</xdr:col>
      <xdr:colOff>50800</xdr:colOff>
      <xdr:row>43</xdr:row>
      <xdr:rowOff>49530</xdr:rowOff>
    </xdr:to>
    <xdr:sp macro="" textlink="">
      <xdr:nvSpPr>
        <xdr:cNvPr id="70" name="フローチャート : 判断 69"/>
        <xdr:cNvSpPr/>
      </xdr:nvSpPr>
      <xdr:spPr>
        <a:xfrm>
          <a:off x="4064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59707</xdr:rowOff>
    </xdr:from>
    <xdr:ext cx="736600" cy="259045"/>
    <xdr:sp macro="" textlink="">
      <xdr:nvSpPr>
        <xdr:cNvPr id="71" name="テキスト ボックス 70"/>
        <xdr:cNvSpPr txBox="1"/>
      </xdr:nvSpPr>
      <xdr:spPr>
        <a:xfrm>
          <a:off x="3733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44</xdr:row>
      <xdr:rowOff>68580</xdr:rowOff>
    </xdr:to>
    <xdr:cxnSp macro="">
      <xdr:nvCxnSpPr>
        <xdr:cNvPr id="72" name="直線コネクタ 71"/>
        <xdr:cNvCxnSpPr/>
      </xdr:nvCxnSpPr>
      <xdr:spPr>
        <a:xfrm>
          <a:off x="2336800" y="7467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71120</xdr:rowOff>
    </xdr:from>
    <xdr:to>
      <xdr:col>4</xdr:col>
      <xdr:colOff>533400</xdr:colOff>
      <xdr:row>43</xdr:row>
      <xdr:rowOff>1270</xdr:rowOff>
    </xdr:to>
    <xdr:sp macro="" textlink="">
      <xdr:nvSpPr>
        <xdr:cNvPr id="73" name="フローチャート : 判断 72"/>
        <xdr:cNvSpPr/>
      </xdr:nvSpPr>
      <xdr:spPr>
        <a:xfrm>
          <a:off x="3175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11447</xdr:rowOff>
    </xdr:from>
    <xdr:ext cx="762000" cy="259045"/>
    <xdr:sp macro="" textlink="">
      <xdr:nvSpPr>
        <xdr:cNvPr id="74" name="テキスト ボックス 73"/>
        <xdr:cNvSpPr txBox="1"/>
      </xdr:nvSpPr>
      <xdr:spPr>
        <a:xfrm>
          <a:off x="2844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170180</xdr:rowOff>
    </xdr:from>
    <xdr:to>
      <xdr:col>3</xdr:col>
      <xdr:colOff>279400</xdr:colOff>
      <xdr:row>43</xdr:row>
      <xdr:rowOff>95250</xdr:rowOff>
    </xdr:to>
    <xdr:cxnSp macro="">
      <xdr:nvCxnSpPr>
        <xdr:cNvPr id="75" name="直線コネクタ 74"/>
        <xdr:cNvCxnSpPr/>
      </xdr:nvCxnSpPr>
      <xdr:spPr>
        <a:xfrm>
          <a:off x="1447800" y="73710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107950</xdr:rowOff>
    </xdr:from>
    <xdr:to>
      <xdr:col>3</xdr:col>
      <xdr:colOff>330200</xdr:colOff>
      <xdr:row>38</xdr:row>
      <xdr:rowOff>38100</xdr:rowOff>
    </xdr:to>
    <xdr:sp macro="" textlink="">
      <xdr:nvSpPr>
        <xdr:cNvPr id="76" name="フローチャート : 判断 75"/>
        <xdr:cNvSpPr/>
      </xdr:nvSpPr>
      <xdr:spPr>
        <a:xfrm>
          <a:off x="2286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77" name="テキスト ボックス 76"/>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0.95</a:t>
          </a:r>
          <a:endParaRPr kumimoji="1" lang="ja-JP" altLang="en-US" sz="1000" b="1">
            <a:solidFill>
              <a:srgbClr val="000080"/>
            </a:solidFill>
            <a:latin typeface="ＭＳ Ｐゴシック"/>
          </a:endParaRPr>
        </a:p>
      </xdr:txBody>
    </xdr:sp>
    <xdr:clientData/>
  </xdr:oneCellAnchor>
  <xdr:twoCellAnchor>
    <xdr:from>
      <xdr:col>2</xdr:col>
      <xdr:colOff>25400</xdr:colOff>
      <xdr:row>36</xdr:row>
      <xdr:rowOff>38100</xdr:rowOff>
    </xdr:from>
    <xdr:to>
      <xdr:col>2</xdr:col>
      <xdr:colOff>127000</xdr:colOff>
      <xdr:row>36</xdr:row>
      <xdr:rowOff>139700</xdr:rowOff>
    </xdr:to>
    <xdr:sp macro="" textlink="">
      <xdr:nvSpPr>
        <xdr:cNvPr id="78" name="フローチャート : 判断 77"/>
        <xdr:cNvSpPr/>
      </xdr:nvSpPr>
      <xdr:spPr>
        <a:xfrm>
          <a:off x="139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149877</xdr:rowOff>
    </xdr:from>
    <xdr:ext cx="762000" cy="259045"/>
    <xdr:sp macro="" textlink="">
      <xdr:nvSpPr>
        <xdr:cNvPr id="79" name="テキスト ボックス 78"/>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66040</xdr:rowOff>
    </xdr:from>
    <xdr:to>
      <xdr:col>7</xdr:col>
      <xdr:colOff>203200</xdr:colOff>
      <xdr:row>44</xdr:row>
      <xdr:rowOff>167640</xdr:rowOff>
    </xdr:to>
    <xdr:sp macro="" textlink="">
      <xdr:nvSpPr>
        <xdr:cNvPr id="85" name="円/楕円 84"/>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133367</xdr:rowOff>
    </xdr:from>
    <xdr:ext cx="762000" cy="259045"/>
    <xdr:sp macro="" textlink="">
      <xdr:nvSpPr>
        <xdr:cNvPr id="86"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66040</xdr:rowOff>
    </xdr:from>
    <xdr:to>
      <xdr:col>6</xdr:col>
      <xdr:colOff>50800</xdr:colOff>
      <xdr:row>44</xdr:row>
      <xdr:rowOff>167640</xdr:rowOff>
    </xdr:to>
    <xdr:sp macro="" textlink="">
      <xdr:nvSpPr>
        <xdr:cNvPr id="87" name="円/楕円 86"/>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152417</xdr:rowOff>
    </xdr:from>
    <xdr:ext cx="736600" cy="259045"/>
    <xdr:sp macro="" textlink="">
      <xdr:nvSpPr>
        <xdr:cNvPr id="88" name="テキスト ボックス 87"/>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17780</xdr:rowOff>
    </xdr:from>
    <xdr:to>
      <xdr:col>4</xdr:col>
      <xdr:colOff>533400</xdr:colOff>
      <xdr:row>44</xdr:row>
      <xdr:rowOff>119380</xdr:rowOff>
    </xdr:to>
    <xdr:sp macro="" textlink="">
      <xdr:nvSpPr>
        <xdr:cNvPr id="89" name="円/楕円 88"/>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104157</xdr:rowOff>
    </xdr:from>
    <xdr:ext cx="762000" cy="259045"/>
    <xdr:sp macro="" textlink="">
      <xdr:nvSpPr>
        <xdr:cNvPr id="90" name="テキスト ボックス 89"/>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1" name="円/楕円 90"/>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2" name="テキスト ボックス 91"/>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119380</xdr:rowOff>
    </xdr:from>
    <xdr:to>
      <xdr:col>2</xdr:col>
      <xdr:colOff>127000</xdr:colOff>
      <xdr:row>43</xdr:row>
      <xdr:rowOff>49530</xdr:rowOff>
    </xdr:to>
    <xdr:sp macro="" textlink="">
      <xdr:nvSpPr>
        <xdr:cNvPr id="93" name="円/楕円 92"/>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34307</xdr:rowOff>
    </xdr:from>
    <xdr:ext cx="762000" cy="259045"/>
    <xdr:sp macro="" textlink="">
      <xdr:nvSpPr>
        <xdr:cNvPr id="94" name="テキスト ボックス 93"/>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人件費や、障害者（児）自立給付費の増などによる扶助費の増加により、</a:t>
          </a:r>
          <a:r>
            <a:rPr kumimoji="1" lang="en-US" altLang="ja-JP" sz="1300">
              <a:latin typeface="ＭＳ Ｐゴシック"/>
            </a:rPr>
            <a:t>25</a:t>
          </a:r>
          <a:r>
            <a:rPr kumimoji="1" lang="ja-JP" altLang="en-US" sz="1300">
              <a:latin typeface="ＭＳ Ｐゴシック"/>
            </a:rPr>
            <a:t>年度決算においても</a:t>
          </a:r>
          <a:r>
            <a:rPr kumimoji="1" lang="en-US" altLang="ja-JP" sz="1300">
              <a:latin typeface="ＭＳ Ｐゴシック"/>
            </a:rPr>
            <a:t>91.3%</a:t>
          </a:r>
          <a:r>
            <a:rPr kumimoji="1" lang="ja-JP" altLang="en-US" sz="1300">
              <a:latin typeface="ＭＳ Ｐゴシック"/>
            </a:rPr>
            <a:t>と弾力性を欠いた財政構造となっている。</a:t>
          </a:r>
          <a:endParaRPr kumimoji="1" lang="en-US" altLang="ja-JP" sz="1300">
            <a:latin typeface="ＭＳ Ｐゴシック"/>
          </a:endParaRPr>
        </a:p>
        <a:p>
          <a:r>
            <a:rPr kumimoji="1" lang="ja-JP" altLang="en-US" sz="1300">
              <a:latin typeface="ＭＳ Ｐゴシック"/>
            </a:rPr>
            <a:t>公債費の減少などのため前年度より</a:t>
          </a:r>
          <a:r>
            <a:rPr kumimoji="1" lang="en-US" altLang="ja-JP" sz="1300">
              <a:latin typeface="ＭＳ Ｐゴシック"/>
            </a:rPr>
            <a:t>1.7%</a:t>
          </a:r>
          <a:r>
            <a:rPr kumimoji="1" lang="ja-JP" altLang="en-US" sz="1300">
              <a:latin typeface="ＭＳ Ｐゴシック"/>
            </a:rPr>
            <a:t>改善し県内平均を下回ったが、全国平均は上回った。</a:t>
          </a:r>
          <a:endParaRPr kumimoji="1" lang="en-US" altLang="ja-JP" sz="1300">
            <a:latin typeface="ＭＳ Ｐゴシック"/>
          </a:endParaRPr>
        </a:p>
        <a:p>
          <a:r>
            <a:rPr kumimoji="1" lang="ja-JP" altLang="en-US" sz="1300">
              <a:latin typeface="ＭＳ Ｐゴシック"/>
            </a:rPr>
            <a:t>　予算編成において、事務的経費などについて枠配分方式を継続し、毎年度</a:t>
          </a:r>
          <a:r>
            <a:rPr kumimoji="1" lang="en-US" altLang="ja-JP" sz="1300">
              <a:latin typeface="ＭＳ Ｐゴシック"/>
            </a:rPr>
            <a:t>5%</a:t>
          </a:r>
          <a:r>
            <a:rPr kumimoji="1" lang="ja-JP" altLang="en-US" sz="1300">
              <a:latin typeface="ＭＳ Ｐゴシック"/>
            </a:rPr>
            <a:t>削減することにより、経常経費を削減する。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63</xdr:row>
      <xdr:rowOff>114300</xdr:rowOff>
    </xdr:from>
    <xdr:to>
      <xdr:col>7</xdr:col>
      <xdr:colOff>152400</xdr:colOff>
      <xdr:row>64</xdr:row>
      <xdr:rowOff>83608</xdr:rowOff>
    </xdr:to>
    <xdr:cxnSp macro="">
      <xdr:nvCxnSpPr>
        <xdr:cNvPr id="124" name="直線コネクタ 123"/>
        <xdr:cNvCxnSpPr/>
      </xdr:nvCxnSpPr>
      <xdr:spPr>
        <a:xfrm flipV="1">
          <a:off x="4953000" y="10915650"/>
          <a:ext cx="0" cy="140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55685</xdr:rowOff>
    </xdr:from>
    <xdr:ext cx="762000" cy="259045"/>
    <xdr:sp macro="" textlink="">
      <xdr:nvSpPr>
        <xdr:cNvPr id="125" name="財政構造の弾力性最小値テキスト"/>
        <xdr:cNvSpPr txBox="1"/>
      </xdr:nvSpPr>
      <xdr:spPr>
        <a:xfrm>
          <a:off x="5041900" y="1102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7</xdr:col>
      <xdr:colOff>63500</xdr:colOff>
      <xdr:row>64</xdr:row>
      <xdr:rowOff>83608</xdr:rowOff>
    </xdr:from>
    <xdr:to>
      <xdr:col>7</xdr:col>
      <xdr:colOff>241300</xdr:colOff>
      <xdr:row>64</xdr:row>
      <xdr:rowOff>83608</xdr:rowOff>
    </xdr:to>
    <xdr:cxnSp macro="">
      <xdr:nvCxnSpPr>
        <xdr:cNvPr id="126" name="直線コネクタ 125"/>
        <xdr:cNvCxnSpPr/>
      </xdr:nvCxnSpPr>
      <xdr:spPr>
        <a:xfrm>
          <a:off x="4864100" y="110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29227</xdr:rowOff>
    </xdr:from>
    <xdr:ext cx="762000" cy="259045"/>
    <xdr:sp macro="" textlink="">
      <xdr:nvSpPr>
        <xdr:cNvPr id="127" name="財政構造の弾力性最大値テキスト"/>
        <xdr:cNvSpPr txBox="1"/>
      </xdr:nvSpPr>
      <xdr:spPr>
        <a:xfrm>
          <a:off x="50419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7</xdr:col>
      <xdr:colOff>63500</xdr:colOff>
      <xdr:row>63</xdr:row>
      <xdr:rowOff>114300</xdr:rowOff>
    </xdr:from>
    <xdr:to>
      <xdr:col>7</xdr:col>
      <xdr:colOff>241300</xdr:colOff>
      <xdr:row>63</xdr:row>
      <xdr:rowOff>114300</xdr:rowOff>
    </xdr:to>
    <xdr:cxnSp macro="">
      <xdr:nvCxnSpPr>
        <xdr:cNvPr id="128" name="直線コネクタ 127"/>
        <xdr:cNvCxnSpPr/>
      </xdr:nvCxnSpPr>
      <xdr:spPr>
        <a:xfrm>
          <a:off x="48641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83608</xdr:rowOff>
    </xdr:from>
    <xdr:to>
      <xdr:col>7</xdr:col>
      <xdr:colOff>152400</xdr:colOff>
      <xdr:row>66</xdr:row>
      <xdr:rowOff>82550</xdr:rowOff>
    </xdr:to>
    <xdr:cxnSp macro="">
      <xdr:nvCxnSpPr>
        <xdr:cNvPr id="129" name="直線コネクタ 128"/>
        <xdr:cNvCxnSpPr/>
      </xdr:nvCxnSpPr>
      <xdr:spPr>
        <a:xfrm flipV="1">
          <a:off x="4114800" y="11056408"/>
          <a:ext cx="8382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143527</xdr:rowOff>
    </xdr:from>
    <xdr:ext cx="762000" cy="259045"/>
    <xdr:sp macro="" textlink="">
      <xdr:nvSpPr>
        <xdr:cNvPr id="130" name="財政構造の弾力性平均値テキスト"/>
        <xdr:cNvSpPr txBox="1"/>
      </xdr:nvSpPr>
      <xdr:spPr>
        <a:xfrm>
          <a:off x="5041900" y="1077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123825</xdr:rowOff>
    </xdr:from>
    <xdr:to>
      <xdr:col>7</xdr:col>
      <xdr:colOff>203200</xdr:colOff>
      <xdr:row>64</xdr:row>
      <xdr:rowOff>53975</xdr:rowOff>
    </xdr:to>
    <xdr:sp macro="" textlink="">
      <xdr:nvSpPr>
        <xdr:cNvPr id="131" name="フローチャート : 判断 130"/>
        <xdr:cNvSpPr/>
      </xdr:nvSpPr>
      <xdr:spPr>
        <a:xfrm>
          <a:off x="49022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135467</xdr:rowOff>
    </xdr:from>
    <xdr:to>
      <xdr:col>6</xdr:col>
      <xdr:colOff>0</xdr:colOff>
      <xdr:row>66</xdr:row>
      <xdr:rowOff>82550</xdr:rowOff>
    </xdr:to>
    <xdr:cxnSp macro="">
      <xdr:nvCxnSpPr>
        <xdr:cNvPr id="132" name="直線コネクタ 131"/>
        <xdr:cNvCxnSpPr/>
      </xdr:nvCxnSpPr>
      <xdr:spPr>
        <a:xfrm>
          <a:off x="3225800" y="10593917"/>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143933</xdr:rowOff>
    </xdr:from>
    <xdr:to>
      <xdr:col>6</xdr:col>
      <xdr:colOff>50800</xdr:colOff>
      <xdr:row>64</xdr:row>
      <xdr:rowOff>74083</xdr:rowOff>
    </xdr:to>
    <xdr:sp macro="" textlink="">
      <xdr:nvSpPr>
        <xdr:cNvPr id="133" name="フローチャート : 判断 132"/>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84260</xdr:rowOff>
    </xdr:from>
    <xdr:ext cx="736600" cy="259045"/>
    <xdr:sp macro="" textlink="">
      <xdr:nvSpPr>
        <xdr:cNvPr id="134" name="テキスト ボックス 133"/>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135467</xdr:rowOff>
    </xdr:from>
    <xdr:to>
      <xdr:col>4</xdr:col>
      <xdr:colOff>482600</xdr:colOff>
      <xdr:row>65</xdr:row>
      <xdr:rowOff>12700</xdr:rowOff>
    </xdr:to>
    <xdr:cxnSp macro="">
      <xdr:nvCxnSpPr>
        <xdr:cNvPr id="135" name="直線コネクタ 134"/>
        <xdr:cNvCxnSpPr/>
      </xdr:nvCxnSpPr>
      <xdr:spPr>
        <a:xfrm flipV="1">
          <a:off x="2336800" y="10593917"/>
          <a:ext cx="8890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6" name="フローチャート : 判断 135"/>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37" name="テキスト ボックス 136"/>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12700</xdr:rowOff>
    </xdr:from>
    <xdr:to>
      <xdr:col>3</xdr:col>
      <xdr:colOff>279400</xdr:colOff>
      <xdr:row>66</xdr:row>
      <xdr:rowOff>162983</xdr:rowOff>
    </xdr:to>
    <xdr:cxnSp macro="">
      <xdr:nvCxnSpPr>
        <xdr:cNvPr id="138" name="直線コネクタ 137"/>
        <xdr:cNvCxnSpPr/>
      </xdr:nvCxnSpPr>
      <xdr:spPr>
        <a:xfrm flipV="1">
          <a:off x="1447800" y="11156950"/>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57</xdr:row>
      <xdr:rowOff>106892</xdr:rowOff>
    </xdr:from>
    <xdr:to>
      <xdr:col>3</xdr:col>
      <xdr:colOff>330200</xdr:colOff>
      <xdr:row>58</xdr:row>
      <xdr:rowOff>37042</xdr:rowOff>
    </xdr:to>
    <xdr:sp macro="" textlink="">
      <xdr:nvSpPr>
        <xdr:cNvPr id="139" name="フローチャート : 判断 138"/>
        <xdr:cNvSpPr/>
      </xdr:nvSpPr>
      <xdr:spPr>
        <a:xfrm>
          <a:off x="2286000" y="987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47219</xdr:rowOff>
    </xdr:from>
    <xdr:ext cx="762000" cy="259045"/>
    <xdr:sp macro="" textlink="">
      <xdr:nvSpPr>
        <xdr:cNvPr id="140" name="テキスト ボックス 139"/>
        <xdr:cNvSpPr txBox="1"/>
      </xdr:nvSpPr>
      <xdr:spPr>
        <a:xfrm>
          <a:off x="1955800" y="964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125942</xdr:rowOff>
    </xdr:from>
    <xdr:to>
      <xdr:col>2</xdr:col>
      <xdr:colOff>127000</xdr:colOff>
      <xdr:row>60</xdr:row>
      <xdr:rowOff>56092</xdr:rowOff>
    </xdr:to>
    <xdr:sp macro="" textlink="">
      <xdr:nvSpPr>
        <xdr:cNvPr id="141" name="フローチャート : 判断 140"/>
        <xdr:cNvSpPr/>
      </xdr:nvSpPr>
      <xdr:spPr>
        <a:xfrm>
          <a:off x="1397000" y="1024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66269</xdr:rowOff>
    </xdr:from>
    <xdr:ext cx="762000" cy="259045"/>
    <xdr:sp macro="" textlink="">
      <xdr:nvSpPr>
        <xdr:cNvPr id="142" name="テキスト ボックス 141"/>
        <xdr:cNvSpPr txBox="1"/>
      </xdr:nvSpPr>
      <xdr:spPr>
        <a:xfrm>
          <a:off x="1066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32808</xdr:rowOff>
    </xdr:from>
    <xdr:to>
      <xdr:col>7</xdr:col>
      <xdr:colOff>203200</xdr:colOff>
      <xdr:row>64</xdr:row>
      <xdr:rowOff>134408</xdr:rowOff>
    </xdr:to>
    <xdr:sp macro="" textlink="">
      <xdr:nvSpPr>
        <xdr:cNvPr id="148" name="円/楕円 147"/>
        <xdr:cNvSpPr/>
      </xdr:nvSpPr>
      <xdr:spPr>
        <a:xfrm>
          <a:off x="49022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100135</xdr:rowOff>
    </xdr:from>
    <xdr:ext cx="762000" cy="259045"/>
    <xdr:sp macro="" textlink="">
      <xdr:nvSpPr>
        <xdr:cNvPr id="149" name="財政構造の弾力性該当値テキスト"/>
        <xdr:cNvSpPr txBox="1"/>
      </xdr:nvSpPr>
      <xdr:spPr>
        <a:xfrm>
          <a:off x="5041900" y="1090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31750</xdr:rowOff>
    </xdr:from>
    <xdr:to>
      <xdr:col>6</xdr:col>
      <xdr:colOff>50800</xdr:colOff>
      <xdr:row>66</xdr:row>
      <xdr:rowOff>133350</xdr:rowOff>
    </xdr:to>
    <xdr:sp macro="" textlink="">
      <xdr:nvSpPr>
        <xdr:cNvPr id="150" name="円/楕円 149"/>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118127</xdr:rowOff>
    </xdr:from>
    <xdr:ext cx="736600" cy="259045"/>
    <xdr:sp macro="" textlink="">
      <xdr:nvSpPr>
        <xdr:cNvPr id="151" name="テキスト ボックス 150"/>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84667</xdr:rowOff>
    </xdr:from>
    <xdr:to>
      <xdr:col>4</xdr:col>
      <xdr:colOff>533400</xdr:colOff>
      <xdr:row>62</xdr:row>
      <xdr:rowOff>14817</xdr:rowOff>
    </xdr:to>
    <xdr:sp macro="" textlink="">
      <xdr:nvSpPr>
        <xdr:cNvPr id="152" name="円/楕円 151"/>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24994</xdr:rowOff>
    </xdr:from>
    <xdr:ext cx="762000" cy="259045"/>
    <xdr:sp macro="" textlink="">
      <xdr:nvSpPr>
        <xdr:cNvPr id="153" name="テキスト ボックス 152"/>
        <xdr:cNvSpPr txBox="1"/>
      </xdr:nvSpPr>
      <xdr:spPr>
        <a:xfrm>
          <a:off x="2844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133350</xdr:rowOff>
    </xdr:from>
    <xdr:to>
      <xdr:col>3</xdr:col>
      <xdr:colOff>330200</xdr:colOff>
      <xdr:row>65</xdr:row>
      <xdr:rowOff>63500</xdr:rowOff>
    </xdr:to>
    <xdr:sp macro="" textlink="">
      <xdr:nvSpPr>
        <xdr:cNvPr id="154" name="円/楕円 153"/>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48277</xdr:rowOff>
    </xdr:from>
    <xdr:ext cx="762000" cy="259045"/>
    <xdr:sp macro="" textlink="">
      <xdr:nvSpPr>
        <xdr:cNvPr id="155" name="テキスト ボックス 154"/>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112183</xdr:rowOff>
    </xdr:from>
    <xdr:to>
      <xdr:col>2</xdr:col>
      <xdr:colOff>127000</xdr:colOff>
      <xdr:row>67</xdr:row>
      <xdr:rowOff>42333</xdr:rowOff>
    </xdr:to>
    <xdr:sp macro="" textlink="">
      <xdr:nvSpPr>
        <xdr:cNvPr id="156" name="円/楕円 155"/>
        <xdr:cNvSpPr/>
      </xdr:nvSpPr>
      <xdr:spPr>
        <a:xfrm>
          <a:off x="1397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27110</xdr:rowOff>
    </xdr:from>
    <xdr:ext cx="762000" cy="259045"/>
    <xdr:sp macro="" textlink="">
      <xdr:nvSpPr>
        <xdr:cNvPr id="157" name="テキスト ボックス 156"/>
        <xdr:cNvSpPr txBox="1"/>
      </xdr:nvSpPr>
      <xdr:spPr>
        <a:xfrm>
          <a:off x="1066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108,882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人件費が前年度比</a:t>
          </a:r>
          <a:r>
            <a:rPr kumimoji="1" lang="en-US" altLang="ja-JP" sz="1300">
              <a:latin typeface="ＭＳ Ｐゴシック"/>
            </a:rPr>
            <a:t>0.1%</a:t>
          </a:r>
          <a:r>
            <a:rPr kumimoji="1" lang="ja-JP" altLang="en-US" sz="1300">
              <a:latin typeface="ＭＳ Ｐゴシック"/>
            </a:rPr>
            <a:t>とわずかに増加する一方、物件費、維持補修費は減少した。引き続き全国平均、栃木県平均よりも少なく、良好に推移している。</a:t>
          </a:r>
          <a:endParaRPr kumimoji="1" lang="en-US" altLang="ja-JP" sz="1300">
            <a:latin typeface="ＭＳ Ｐゴシック"/>
          </a:endParaRPr>
        </a:p>
        <a:p>
          <a:r>
            <a:rPr kumimoji="1" lang="ja-JP" altLang="en-US" sz="1300">
              <a:latin typeface="ＭＳ Ｐゴシック"/>
            </a:rPr>
            <a:t>　人件費の削減に引き続き取り組むほか、</a:t>
          </a:r>
          <a:r>
            <a:rPr kumimoji="1" lang="en-US" altLang="ja-JP" sz="1300">
              <a:latin typeface="ＭＳ Ｐゴシック"/>
            </a:rPr>
            <a:t>26</a:t>
          </a:r>
          <a:r>
            <a:rPr kumimoji="1" lang="ja-JP" altLang="en-US" sz="1300">
              <a:latin typeface="ＭＳ Ｐゴシック"/>
            </a:rPr>
            <a:t>年度より新たに防犯灯、街路灯、公園灯等を省電力灯に変更することで、さらなる維持管理経費の削減に努める。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135500</xdr:rowOff>
    </xdr:from>
    <xdr:to>
      <xdr:col>7</xdr:col>
      <xdr:colOff>152400</xdr:colOff>
      <xdr:row>89</xdr:row>
      <xdr:rowOff>25209</xdr:rowOff>
    </xdr:to>
    <xdr:cxnSp macro="">
      <xdr:nvCxnSpPr>
        <xdr:cNvPr id="187" name="直線コネクタ 186"/>
        <xdr:cNvCxnSpPr/>
      </xdr:nvCxnSpPr>
      <xdr:spPr>
        <a:xfrm flipV="1">
          <a:off x="4953000" y="13851500"/>
          <a:ext cx="0" cy="1432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168736</xdr:rowOff>
    </xdr:from>
    <xdr:ext cx="762000" cy="259045"/>
    <xdr:sp macro="" textlink="">
      <xdr:nvSpPr>
        <xdr:cNvPr id="188" name="人件費・物件費等の状況最小値テキスト"/>
        <xdr:cNvSpPr txBox="1"/>
      </xdr:nvSpPr>
      <xdr:spPr>
        <a:xfrm>
          <a:off x="5041900" y="1525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108,445</a:t>
          </a:r>
          <a:endParaRPr kumimoji="1" lang="ja-JP" altLang="en-US" sz="1000" b="1">
            <a:latin typeface="ＭＳ Ｐゴシック"/>
          </a:endParaRPr>
        </a:p>
      </xdr:txBody>
    </xdr:sp>
    <xdr:clientData/>
  </xdr:oneCellAnchor>
  <xdr:twoCellAnchor>
    <xdr:from>
      <xdr:col>7</xdr:col>
      <xdr:colOff>63500</xdr:colOff>
      <xdr:row>89</xdr:row>
      <xdr:rowOff>25209</xdr:rowOff>
    </xdr:from>
    <xdr:to>
      <xdr:col>7</xdr:col>
      <xdr:colOff>241300</xdr:colOff>
      <xdr:row>89</xdr:row>
      <xdr:rowOff>25209</xdr:rowOff>
    </xdr:to>
    <xdr:cxnSp macro="">
      <xdr:nvCxnSpPr>
        <xdr:cNvPr id="189" name="直線コネクタ 188"/>
        <xdr:cNvCxnSpPr/>
      </xdr:nvCxnSpPr>
      <xdr:spPr>
        <a:xfrm>
          <a:off x="4864100" y="152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50427</xdr:rowOff>
    </xdr:from>
    <xdr:ext cx="762000" cy="259045"/>
    <xdr:sp macro="" textlink="">
      <xdr:nvSpPr>
        <xdr:cNvPr id="190" name="人件費・物件費等の状況最大値テキスト"/>
        <xdr:cNvSpPr txBox="1"/>
      </xdr:nvSpPr>
      <xdr:spPr>
        <a:xfrm>
          <a:off x="5041900" y="135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90,632</a:t>
          </a:r>
          <a:endParaRPr kumimoji="1" lang="ja-JP" altLang="en-US" sz="1000" b="1">
            <a:latin typeface="ＭＳ Ｐゴシック"/>
          </a:endParaRPr>
        </a:p>
      </xdr:txBody>
    </xdr:sp>
    <xdr:clientData/>
  </xdr:oneCellAnchor>
  <xdr:twoCellAnchor>
    <xdr:from>
      <xdr:col>7</xdr:col>
      <xdr:colOff>63500</xdr:colOff>
      <xdr:row>80</xdr:row>
      <xdr:rowOff>135500</xdr:rowOff>
    </xdr:from>
    <xdr:to>
      <xdr:col>7</xdr:col>
      <xdr:colOff>241300</xdr:colOff>
      <xdr:row>80</xdr:row>
      <xdr:rowOff>135500</xdr:rowOff>
    </xdr:to>
    <xdr:cxnSp macro="">
      <xdr:nvCxnSpPr>
        <xdr:cNvPr id="191" name="直線コネクタ 190"/>
        <xdr:cNvCxnSpPr/>
      </xdr:nvCxnSpPr>
      <xdr:spPr>
        <a:xfrm>
          <a:off x="4864100" y="138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135500</xdr:rowOff>
    </xdr:from>
    <xdr:to>
      <xdr:col>7</xdr:col>
      <xdr:colOff>152400</xdr:colOff>
      <xdr:row>81</xdr:row>
      <xdr:rowOff>146393</xdr:rowOff>
    </xdr:to>
    <xdr:cxnSp macro="">
      <xdr:nvCxnSpPr>
        <xdr:cNvPr id="192" name="直線コネクタ 191"/>
        <xdr:cNvCxnSpPr/>
      </xdr:nvCxnSpPr>
      <xdr:spPr>
        <a:xfrm flipV="1">
          <a:off x="4114800" y="13851500"/>
          <a:ext cx="838200" cy="18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165177</xdr:rowOff>
    </xdr:from>
    <xdr:ext cx="762000" cy="259045"/>
    <xdr:sp macro="" textlink="">
      <xdr:nvSpPr>
        <xdr:cNvPr id="193" name="人件費・物件費等の状況平均値テキスト"/>
        <xdr:cNvSpPr txBox="1"/>
      </xdr:nvSpPr>
      <xdr:spPr>
        <a:xfrm>
          <a:off x="5041900" y="1456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100,506</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21650</xdr:rowOff>
    </xdr:from>
    <xdr:to>
      <xdr:col>7</xdr:col>
      <xdr:colOff>203200</xdr:colOff>
      <xdr:row>85</xdr:row>
      <xdr:rowOff>123250</xdr:rowOff>
    </xdr:to>
    <xdr:sp macro="" textlink="">
      <xdr:nvSpPr>
        <xdr:cNvPr id="194" name="フローチャート : 判断 193"/>
        <xdr:cNvSpPr/>
      </xdr:nvSpPr>
      <xdr:spPr>
        <a:xfrm>
          <a:off x="4902200" y="145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146393</xdr:rowOff>
    </xdr:from>
    <xdr:to>
      <xdr:col>6</xdr:col>
      <xdr:colOff>0</xdr:colOff>
      <xdr:row>83</xdr:row>
      <xdr:rowOff>103831</xdr:rowOff>
    </xdr:to>
    <xdr:cxnSp macro="">
      <xdr:nvCxnSpPr>
        <xdr:cNvPr id="195" name="直線コネクタ 194"/>
        <xdr:cNvCxnSpPr/>
      </xdr:nvCxnSpPr>
      <xdr:spPr>
        <a:xfrm flipV="1">
          <a:off x="3225800" y="14033843"/>
          <a:ext cx="889000" cy="30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87</xdr:row>
      <xdr:rowOff>39492</xdr:rowOff>
    </xdr:from>
    <xdr:to>
      <xdr:col>6</xdr:col>
      <xdr:colOff>50800</xdr:colOff>
      <xdr:row>87</xdr:row>
      <xdr:rowOff>141092</xdr:rowOff>
    </xdr:to>
    <xdr:sp macro="" textlink="">
      <xdr:nvSpPr>
        <xdr:cNvPr id="196" name="フローチャート : 判断 195"/>
        <xdr:cNvSpPr/>
      </xdr:nvSpPr>
      <xdr:spPr>
        <a:xfrm>
          <a:off x="4064000" y="1495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125869</xdr:rowOff>
    </xdr:from>
    <xdr:ext cx="736600" cy="259045"/>
    <xdr:sp macro="" textlink="">
      <xdr:nvSpPr>
        <xdr:cNvPr id="197" name="テキスト ボックス 196"/>
        <xdr:cNvSpPr txBox="1"/>
      </xdr:nvSpPr>
      <xdr:spPr>
        <a:xfrm>
          <a:off x="3733800" y="15042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104,991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106854</xdr:rowOff>
    </xdr:from>
    <xdr:to>
      <xdr:col>4</xdr:col>
      <xdr:colOff>482600</xdr:colOff>
      <xdr:row>83</xdr:row>
      <xdr:rowOff>103831</xdr:rowOff>
    </xdr:to>
    <xdr:cxnSp macro="">
      <xdr:nvCxnSpPr>
        <xdr:cNvPr id="198" name="直線コネクタ 197"/>
        <xdr:cNvCxnSpPr/>
      </xdr:nvCxnSpPr>
      <xdr:spPr>
        <a:xfrm>
          <a:off x="2336800" y="14165754"/>
          <a:ext cx="889000" cy="1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88</xdr:row>
      <xdr:rowOff>158407</xdr:rowOff>
    </xdr:from>
    <xdr:to>
      <xdr:col>4</xdr:col>
      <xdr:colOff>533400</xdr:colOff>
      <xdr:row>89</xdr:row>
      <xdr:rowOff>88557</xdr:rowOff>
    </xdr:to>
    <xdr:sp macro="" textlink="">
      <xdr:nvSpPr>
        <xdr:cNvPr id="199" name="フローチャート : 判断 198"/>
        <xdr:cNvSpPr/>
      </xdr:nvSpPr>
      <xdr:spPr>
        <a:xfrm>
          <a:off x="3175000" y="152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73334</xdr:rowOff>
    </xdr:from>
    <xdr:ext cx="762000" cy="259045"/>
    <xdr:sp macro="" textlink="">
      <xdr:nvSpPr>
        <xdr:cNvPr id="200" name="テキスト ボックス 199"/>
        <xdr:cNvSpPr txBox="1"/>
      </xdr:nvSpPr>
      <xdr:spPr>
        <a:xfrm>
          <a:off x="2844800" y="1533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108,601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106854</xdr:rowOff>
    </xdr:from>
    <xdr:to>
      <xdr:col>3</xdr:col>
      <xdr:colOff>279400</xdr:colOff>
      <xdr:row>83</xdr:row>
      <xdr:rowOff>28142</xdr:rowOff>
    </xdr:to>
    <xdr:cxnSp macro="">
      <xdr:nvCxnSpPr>
        <xdr:cNvPr id="201" name="直線コネクタ 200"/>
        <xdr:cNvCxnSpPr/>
      </xdr:nvCxnSpPr>
      <xdr:spPr>
        <a:xfrm flipV="1">
          <a:off x="1447800" y="14165754"/>
          <a:ext cx="889000" cy="9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35920</xdr:rowOff>
    </xdr:from>
    <xdr:to>
      <xdr:col>3</xdr:col>
      <xdr:colOff>330200</xdr:colOff>
      <xdr:row>86</xdr:row>
      <xdr:rowOff>137520</xdr:rowOff>
    </xdr:to>
    <xdr:sp macro="" textlink="">
      <xdr:nvSpPr>
        <xdr:cNvPr id="202" name="フローチャート : 判断 201"/>
        <xdr:cNvSpPr/>
      </xdr:nvSpPr>
      <xdr:spPr>
        <a:xfrm>
          <a:off x="2286000" y="1478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122297</xdr:rowOff>
    </xdr:from>
    <xdr:ext cx="762000" cy="259045"/>
    <xdr:sp macro="" textlink="">
      <xdr:nvSpPr>
        <xdr:cNvPr id="203" name="テキスト ボックス 202"/>
        <xdr:cNvSpPr txBox="1"/>
      </xdr:nvSpPr>
      <xdr:spPr>
        <a:xfrm>
          <a:off x="1955800" y="1486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102,815</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94315</xdr:rowOff>
    </xdr:from>
    <xdr:to>
      <xdr:col>2</xdr:col>
      <xdr:colOff>127000</xdr:colOff>
      <xdr:row>87</xdr:row>
      <xdr:rowOff>24465</xdr:rowOff>
    </xdr:to>
    <xdr:sp macro="" textlink="">
      <xdr:nvSpPr>
        <xdr:cNvPr id="204" name="フローチャート : 判断 203"/>
        <xdr:cNvSpPr/>
      </xdr:nvSpPr>
      <xdr:spPr>
        <a:xfrm>
          <a:off x="1397000" y="1483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9242</xdr:rowOff>
    </xdr:from>
    <xdr:ext cx="762000" cy="259045"/>
    <xdr:sp macro="" textlink="">
      <xdr:nvSpPr>
        <xdr:cNvPr id="205" name="テキスト ボックス 204"/>
        <xdr:cNvSpPr txBox="1"/>
      </xdr:nvSpPr>
      <xdr:spPr>
        <a:xfrm>
          <a:off x="1066800" y="1492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103,541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84700</xdr:rowOff>
    </xdr:from>
    <xdr:to>
      <xdr:col>7</xdr:col>
      <xdr:colOff>203200</xdr:colOff>
      <xdr:row>81</xdr:row>
      <xdr:rowOff>14850</xdr:rowOff>
    </xdr:to>
    <xdr:sp macro="" textlink="">
      <xdr:nvSpPr>
        <xdr:cNvPr id="211" name="円/楕円 210"/>
        <xdr:cNvSpPr/>
      </xdr:nvSpPr>
      <xdr:spPr>
        <a:xfrm>
          <a:off x="4902200" y="138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5977</xdr:rowOff>
    </xdr:from>
    <xdr:ext cx="762000" cy="259045"/>
    <xdr:sp macro="" textlink="">
      <xdr:nvSpPr>
        <xdr:cNvPr id="212" name="人件費・物件費等の状況該当値テキスト"/>
        <xdr:cNvSpPr txBox="1"/>
      </xdr:nvSpPr>
      <xdr:spPr>
        <a:xfrm>
          <a:off x="5041900" y="137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90,632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95593</xdr:rowOff>
    </xdr:from>
    <xdr:to>
      <xdr:col>6</xdr:col>
      <xdr:colOff>50800</xdr:colOff>
      <xdr:row>82</xdr:row>
      <xdr:rowOff>25743</xdr:rowOff>
    </xdr:to>
    <xdr:sp macro="" textlink="">
      <xdr:nvSpPr>
        <xdr:cNvPr id="213" name="円/楕円 212"/>
        <xdr:cNvSpPr/>
      </xdr:nvSpPr>
      <xdr:spPr>
        <a:xfrm>
          <a:off x="4064000" y="1398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35920</xdr:rowOff>
    </xdr:from>
    <xdr:ext cx="736600" cy="259045"/>
    <xdr:sp macro="" textlink="">
      <xdr:nvSpPr>
        <xdr:cNvPr id="214" name="テキスト ボックス 213"/>
        <xdr:cNvSpPr txBox="1"/>
      </xdr:nvSpPr>
      <xdr:spPr>
        <a:xfrm>
          <a:off x="3733800" y="13751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92,899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53031</xdr:rowOff>
    </xdr:from>
    <xdr:to>
      <xdr:col>4</xdr:col>
      <xdr:colOff>533400</xdr:colOff>
      <xdr:row>83</xdr:row>
      <xdr:rowOff>154631</xdr:rowOff>
    </xdr:to>
    <xdr:sp macro="" textlink="">
      <xdr:nvSpPr>
        <xdr:cNvPr id="215" name="円/楕円 214"/>
        <xdr:cNvSpPr/>
      </xdr:nvSpPr>
      <xdr:spPr>
        <a:xfrm>
          <a:off x="3175000" y="1428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164808</xdr:rowOff>
    </xdr:from>
    <xdr:ext cx="762000" cy="259045"/>
    <xdr:sp macro="" textlink="">
      <xdr:nvSpPr>
        <xdr:cNvPr id="216" name="テキスト ボックス 215"/>
        <xdr:cNvSpPr txBox="1"/>
      </xdr:nvSpPr>
      <xdr:spPr>
        <a:xfrm>
          <a:off x="2844800" y="1405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96,633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56054</xdr:rowOff>
    </xdr:from>
    <xdr:to>
      <xdr:col>3</xdr:col>
      <xdr:colOff>330200</xdr:colOff>
      <xdr:row>82</xdr:row>
      <xdr:rowOff>157654</xdr:rowOff>
    </xdr:to>
    <xdr:sp macro="" textlink="">
      <xdr:nvSpPr>
        <xdr:cNvPr id="217" name="円/楕円 216"/>
        <xdr:cNvSpPr/>
      </xdr:nvSpPr>
      <xdr:spPr>
        <a:xfrm>
          <a:off x="2286000" y="1411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167831</xdr:rowOff>
    </xdr:from>
    <xdr:ext cx="762000" cy="259045"/>
    <xdr:sp macro="" textlink="">
      <xdr:nvSpPr>
        <xdr:cNvPr id="218" name="テキスト ボックス 217"/>
        <xdr:cNvSpPr txBox="1"/>
      </xdr:nvSpPr>
      <xdr:spPr>
        <a:xfrm>
          <a:off x="1955800" y="1388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94,539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148792</xdr:rowOff>
    </xdr:from>
    <xdr:to>
      <xdr:col>2</xdr:col>
      <xdr:colOff>127000</xdr:colOff>
      <xdr:row>83</xdr:row>
      <xdr:rowOff>78942</xdr:rowOff>
    </xdr:to>
    <xdr:sp macro="" textlink="">
      <xdr:nvSpPr>
        <xdr:cNvPr id="219" name="円/楕円 218"/>
        <xdr:cNvSpPr/>
      </xdr:nvSpPr>
      <xdr:spPr>
        <a:xfrm>
          <a:off x="1397000" y="1420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89119</xdr:rowOff>
    </xdr:from>
    <xdr:ext cx="762000" cy="259045"/>
    <xdr:sp macro="" textlink="">
      <xdr:nvSpPr>
        <xdr:cNvPr id="220" name="テキスト ボックス 219"/>
        <xdr:cNvSpPr txBox="1"/>
      </xdr:nvSpPr>
      <xdr:spPr>
        <a:xfrm>
          <a:off x="1066800" y="1397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全国市平均を上回っているものの、勤務評定調整委員会において適正な昇格・昇給の運用を図った結果、前年度比</a:t>
          </a:r>
          <a:r>
            <a:rPr kumimoji="1" lang="en-US" altLang="ja-JP" sz="1300">
              <a:latin typeface="ＭＳ Ｐゴシック"/>
            </a:rPr>
            <a:t>7.8%</a:t>
          </a:r>
          <a:r>
            <a:rPr kumimoji="1" lang="ja-JP" altLang="en-US" sz="1300">
              <a:latin typeface="ＭＳ Ｐゴシック"/>
            </a:rPr>
            <a:t>低下した。</a:t>
          </a:r>
          <a:endParaRPr kumimoji="1" lang="en-US" altLang="ja-JP" sz="1300">
            <a:latin typeface="ＭＳ Ｐゴシック"/>
          </a:endParaRPr>
        </a:p>
        <a:p>
          <a:r>
            <a:rPr kumimoji="1" lang="ja-JP" altLang="en-US" sz="1300">
              <a:latin typeface="ＭＳ Ｐゴシック"/>
            </a:rPr>
            <a:t>　引き続き、適正な昇格・昇給制度の運用に努める。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154516</xdr:rowOff>
    </xdr:from>
    <xdr:to>
      <xdr:col>24</xdr:col>
      <xdr:colOff>558800</xdr:colOff>
      <xdr:row>83</xdr:row>
      <xdr:rowOff>93134</xdr:rowOff>
    </xdr:to>
    <xdr:cxnSp macro="">
      <xdr:nvCxnSpPr>
        <xdr:cNvPr id="249" name="直線コネクタ 248"/>
        <xdr:cNvCxnSpPr/>
      </xdr:nvCxnSpPr>
      <xdr:spPr>
        <a:xfrm flipV="1">
          <a:off x="17018000" y="14041966"/>
          <a:ext cx="0" cy="281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65211</xdr:rowOff>
    </xdr:from>
    <xdr:ext cx="762000" cy="259045"/>
    <xdr:sp macro="" textlink="">
      <xdr:nvSpPr>
        <xdr:cNvPr id="250" name="給与水準   （国との比較）最小値テキスト"/>
        <xdr:cNvSpPr txBox="1"/>
      </xdr:nvSpPr>
      <xdr:spPr>
        <a:xfrm>
          <a:off x="17106900" y="1429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83</xdr:row>
      <xdr:rowOff>93134</xdr:rowOff>
    </xdr:from>
    <xdr:to>
      <xdr:col>24</xdr:col>
      <xdr:colOff>647700</xdr:colOff>
      <xdr:row>83</xdr:row>
      <xdr:rowOff>93134</xdr:rowOff>
    </xdr:to>
    <xdr:cxnSp macro="">
      <xdr:nvCxnSpPr>
        <xdr:cNvPr id="251" name="直線コネクタ 250"/>
        <xdr:cNvCxnSpPr/>
      </xdr:nvCxnSpPr>
      <xdr:spPr>
        <a:xfrm>
          <a:off x="16929100" y="1432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69443</xdr:rowOff>
    </xdr:from>
    <xdr:ext cx="762000" cy="259045"/>
    <xdr:sp macro="" textlink="">
      <xdr:nvSpPr>
        <xdr:cNvPr id="252"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24</xdr:col>
      <xdr:colOff>469900</xdr:colOff>
      <xdr:row>81</xdr:row>
      <xdr:rowOff>154516</xdr:rowOff>
    </xdr:from>
    <xdr:to>
      <xdr:col>24</xdr:col>
      <xdr:colOff>647700</xdr:colOff>
      <xdr:row>81</xdr:row>
      <xdr:rowOff>154516</xdr:rowOff>
    </xdr:to>
    <xdr:cxnSp macro="">
      <xdr:nvCxnSpPr>
        <xdr:cNvPr id="253" name="直線コネクタ 252"/>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89</xdr:row>
      <xdr:rowOff>110066</xdr:rowOff>
    </xdr:to>
    <xdr:cxnSp macro="">
      <xdr:nvCxnSpPr>
        <xdr:cNvPr id="254" name="直線コネクタ 253"/>
        <xdr:cNvCxnSpPr/>
      </xdr:nvCxnSpPr>
      <xdr:spPr>
        <a:xfrm flipV="1">
          <a:off x="16179800" y="14323484"/>
          <a:ext cx="838200" cy="10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96255</xdr:rowOff>
    </xdr:from>
    <xdr:ext cx="762000" cy="259045"/>
    <xdr:sp macro="" textlink="">
      <xdr:nvSpPr>
        <xdr:cNvPr id="255" name="給与水準   （国との比較）平均値テキスト"/>
        <xdr:cNvSpPr txBox="1"/>
      </xdr:nvSpPr>
      <xdr:spPr>
        <a:xfrm>
          <a:off x="17106900" y="1398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56" name="フローチャート : 判断 255"/>
        <xdr:cNvSpPr/>
      </xdr:nvSpPr>
      <xdr:spPr>
        <a:xfrm>
          <a:off x="169672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110066</xdr:rowOff>
    </xdr:from>
    <xdr:to>
      <xdr:col>23</xdr:col>
      <xdr:colOff>406400</xdr:colOff>
      <xdr:row>90</xdr:row>
      <xdr:rowOff>5645</xdr:rowOff>
    </xdr:to>
    <xdr:cxnSp macro="">
      <xdr:nvCxnSpPr>
        <xdr:cNvPr id="257" name="直線コネクタ 256"/>
        <xdr:cNvCxnSpPr/>
      </xdr:nvCxnSpPr>
      <xdr:spPr>
        <a:xfrm flipV="1">
          <a:off x="15290800" y="1536911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110066</xdr:rowOff>
    </xdr:from>
    <xdr:to>
      <xdr:col>23</xdr:col>
      <xdr:colOff>457200</xdr:colOff>
      <xdr:row>89</xdr:row>
      <xdr:rowOff>40216</xdr:rowOff>
    </xdr:to>
    <xdr:sp macro="" textlink="">
      <xdr:nvSpPr>
        <xdr:cNvPr id="258" name="フローチャート : 判断 257"/>
        <xdr:cNvSpPr/>
      </xdr:nvSpPr>
      <xdr:spPr>
        <a:xfrm>
          <a:off x="16129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50393</xdr:rowOff>
    </xdr:from>
    <xdr:ext cx="736600" cy="259045"/>
    <xdr:sp macro="" textlink="">
      <xdr:nvSpPr>
        <xdr:cNvPr id="259" name="テキスト ボックス 258"/>
        <xdr:cNvSpPr txBox="1"/>
      </xdr:nvSpPr>
      <xdr:spPr>
        <a:xfrm>
          <a:off x="15798800" y="14966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146755</xdr:rowOff>
    </xdr:from>
    <xdr:to>
      <xdr:col>22</xdr:col>
      <xdr:colOff>203200</xdr:colOff>
      <xdr:row>90</xdr:row>
      <xdr:rowOff>5645</xdr:rowOff>
    </xdr:to>
    <xdr:cxnSp macro="">
      <xdr:nvCxnSpPr>
        <xdr:cNvPr id="260" name="直線コネクタ 259"/>
        <xdr:cNvCxnSpPr/>
      </xdr:nvCxnSpPr>
      <xdr:spPr>
        <a:xfrm>
          <a:off x="14401800" y="14377105"/>
          <a:ext cx="889000" cy="10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150284</xdr:rowOff>
    </xdr:from>
    <xdr:to>
      <xdr:col>22</xdr:col>
      <xdr:colOff>254000</xdr:colOff>
      <xdr:row>89</xdr:row>
      <xdr:rowOff>80434</xdr:rowOff>
    </xdr:to>
    <xdr:sp macro="" textlink="">
      <xdr:nvSpPr>
        <xdr:cNvPr id="261" name="フローチャート : 判断 260"/>
        <xdr:cNvSpPr/>
      </xdr:nvSpPr>
      <xdr:spPr>
        <a:xfrm>
          <a:off x="15240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90611</xdr:rowOff>
    </xdr:from>
    <xdr:ext cx="762000" cy="259045"/>
    <xdr:sp macro="" textlink="">
      <xdr:nvSpPr>
        <xdr:cNvPr id="262" name="テキスト ボックス 261"/>
        <xdr:cNvSpPr txBox="1"/>
      </xdr:nvSpPr>
      <xdr:spPr>
        <a:xfrm>
          <a:off x="14909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146755</xdr:rowOff>
    </xdr:from>
    <xdr:to>
      <xdr:col>21</xdr:col>
      <xdr:colOff>0</xdr:colOff>
      <xdr:row>84</xdr:row>
      <xdr:rowOff>15522</xdr:rowOff>
    </xdr:to>
    <xdr:cxnSp macro="">
      <xdr:nvCxnSpPr>
        <xdr:cNvPr id="263" name="直線コネクタ 262"/>
        <xdr:cNvCxnSpPr/>
      </xdr:nvCxnSpPr>
      <xdr:spPr>
        <a:xfrm flipV="1">
          <a:off x="13512800" y="143771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52916</xdr:rowOff>
    </xdr:from>
    <xdr:to>
      <xdr:col>21</xdr:col>
      <xdr:colOff>50800</xdr:colOff>
      <xdr:row>82</xdr:row>
      <xdr:rowOff>154516</xdr:rowOff>
    </xdr:to>
    <xdr:sp macro="" textlink="">
      <xdr:nvSpPr>
        <xdr:cNvPr id="264" name="フローチャート : 判断 263"/>
        <xdr:cNvSpPr/>
      </xdr:nvSpPr>
      <xdr:spPr>
        <a:xfrm>
          <a:off x="14351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164693</xdr:rowOff>
    </xdr:from>
    <xdr:ext cx="762000" cy="259045"/>
    <xdr:sp macro="" textlink="">
      <xdr:nvSpPr>
        <xdr:cNvPr id="265" name="テキスト ボックス 264"/>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26105</xdr:rowOff>
    </xdr:from>
    <xdr:to>
      <xdr:col>19</xdr:col>
      <xdr:colOff>533400</xdr:colOff>
      <xdr:row>82</xdr:row>
      <xdr:rowOff>127705</xdr:rowOff>
    </xdr:to>
    <xdr:sp macro="" textlink="">
      <xdr:nvSpPr>
        <xdr:cNvPr id="266" name="フローチャート : 判断 265"/>
        <xdr:cNvSpPr/>
      </xdr:nvSpPr>
      <xdr:spPr>
        <a:xfrm>
          <a:off x="13462000" y="1408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137882</xdr:rowOff>
    </xdr:from>
    <xdr:ext cx="762000" cy="259045"/>
    <xdr:sp macro="" textlink="">
      <xdr:nvSpPr>
        <xdr:cNvPr id="267" name="テキスト ボックス 266"/>
        <xdr:cNvSpPr txBox="1"/>
      </xdr:nvSpPr>
      <xdr:spPr>
        <a:xfrm>
          <a:off x="13131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73" name="円/楕円 272"/>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109661</xdr:rowOff>
    </xdr:from>
    <xdr:ext cx="762000" cy="259045"/>
    <xdr:sp macro="" textlink="">
      <xdr:nvSpPr>
        <xdr:cNvPr id="274" name="給与水準   （国との比較）該当値テキスト"/>
        <xdr:cNvSpPr txBox="1"/>
      </xdr:nvSpPr>
      <xdr:spPr>
        <a:xfrm>
          <a:off x="17106900" y="141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59266</xdr:rowOff>
    </xdr:from>
    <xdr:to>
      <xdr:col>23</xdr:col>
      <xdr:colOff>457200</xdr:colOff>
      <xdr:row>89</xdr:row>
      <xdr:rowOff>160866</xdr:rowOff>
    </xdr:to>
    <xdr:sp macro="" textlink="">
      <xdr:nvSpPr>
        <xdr:cNvPr id="275" name="円/楕円 274"/>
        <xdr:cNvSpPr/>
      </xdr:nvSpPr>
      <xdr:spPr>
        <a:xfrm>
          <a:off x="16129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145643</xdr:rowOff>
    </xdr:from>
    <xdr:ext cx="736600" cy="259045"/>
    <xdr:sp macro="" textlink="">
      <xdr:nvSpPr>
        <xdr:cNvPr id="276" name="テキスト ボックス 275"/>
        <xdr:cNvSpPr txBox="1"/>
      </xdr:nvSpPr>
      <xdr:spPr>
        <a:xfrm>
          <a:off x="15798800" y="1540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126295</xdr:rowOff>
    </xdr:from>
    <xdr:to>
      <xdr:col>22</xdr:col>
      <xdr:colOff>254000</xdr:colOff>
      <xdr:row>90</xdr:row>
      <xdr:rowOff>56445</xdr:rowOff>
    </xdr:to>
    <xdr:sp macro="" textlink="">
      <xdr:nvSpPr>
        <xdr:cNvPr id="277" name="円/楕円 276"/>
        <xdr:cNvSpPr/>
      </xdr:nvSpPr>
      <xdr:spPr>
        <a:xfrm>
          <a:off x="15240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41222</xdr:rowOff>
    </xdr:from>
    <xdr:ext cx="762000" cy="259045"/>
    <xdr:sp macro="" textlink="">
      <xdr:nvSpPr>
        <xdr:cNvPr id="278" name="テキスト ボックス 277"/>
        <xdr:cNvSpPr txBox="1"/>
      </xdr:nvSpPr>
      <xdr:spPr>
        <a:xfrm>
          <a:off x="14909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95955</xdr:rowOff>
    </xdr:from>
    <xdr:to>
      <xdr:col>21</xdr:col>
      <xdr:colOff>50800</xdr:colOff>
      <xdr:row>84</xdr:row>
      <xdr:rowOff>26105</xdr:rowOff>
    </xdr:to>
    <xdr:sp macro="" textlink="">
      <xdr:nvSpPr>
        <xdr:cNvPr id="279" name="円/楕円 278"/>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10882</xdr:rowOff>
    </xdr:from>
    <xdr:ext cx="762000" cy="259045"/>
    <xdr:sp macro="" textlink="">
      <xdr:nvSpPr>
        <xdr:cNvPr id="280" name="テキスト ボックス 279"/>
        <xdr:cNvSpPr txBox="1"/>
      </xdr:nvSpPr>
      <xdr:spPr>
        <a:xfrm>
          <a:off x="14020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136172</xdr:rowOff>
    </xdr:from>
    <xdr:to>
      <xdr:col>19</xdr:col>
      <xdr:colOff>533400</xdr:colOff>
      <xdr:row>84</xdr:row>
      <xdr:rowOff>66322</xdr:rowOff>
    </xdr:to>
    <xdr:sp macro="" textlink="">
      <xdr:nvSpPr>
        <xdr:cNvPr id="281" name="円/楕円 280"/>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51099</xdr:rowOff>
    </xdr:from>
    <xdr:ext cx="762000" cy="259045"/>
    <xdr:sp macro="" textlink="">
      <xdr:nvSpPr>
        <xdr:cNvPr id="282" name="テキスト ボックス 281"/>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日現在、職員を前年比</a:t>
          </a:r>
          <a:r>
            <a:rPr kumimoji="1" lang="en-US" altLang="ja-JP" sz="1300">
              <a:latin typeface="ＭＳ Ｐゴシック"/>
            </a:rPr>
            <a:t>19</a:t>
          </a:r>
          <a:r>
            <a:rPr kumimoji="1" lang="ja-JP" altLang="en-US" sz="1300">
              <a:latin typeface="ＭＳ Ｐゴシック"/>
            </a:rPr>
            <a:t>名減の</a:t>
          </a:r>
          <a:r>
            <a:rPr kumimoji="1" lang="en-US" altLang="ja-JP" sz="1300">
              <a:latin typeface="ＭＳ Ｐゴシック"/>
            </a:rPr>
            <a:t>1,142</a:t>
          </a:r>
          <a:r>
            <a:rPr kumimoji="1" lang="ja-JP" altLang="en-US" sz="1300">
              <a:latin typeface="ＭＳ Ｐゴシック"/>
            </a:rPr>
            <a:t>名とし、財政健全化計画の目標である</a:t>
          </a:r>
          <a:r>
            <a:rPr kumimoji="1" lang="en-US" altLang="ja-JP" sz="1300">
              <a:latin typeface="ＭＳ Ｐゴシック"/>
            </a:rPr>
            <a:t>1,175</a:t>
          </a:r>
          <a:r>
            <a:rPr kumimoji="1" lang="ja-JP" altLang="en-US" sz="1300">
              <a:latin typeface="ＭＳ Ｐゴシック"/>
            </a:rPr>
            <a:t>名より</a:t>
          </a:r>
          <a:r>
            <a:rPr kumimoji="1" lang="en-US" altLang="ja-JP" sz="1300">
              <a:latin typeface="ＭＳ Ｐゴシック"/>
            </a:rPr>
            <a:t>33</a:t>
          </a:r>
          <a:r>
            <a:rPr kumimoji="1" lang="ja-JP" altLang="en-US" sz="1300">
              <a:latin typeface="ＭＳ Ｐゴシック"/>
            </a:rPr>
            <a:t>名多く削減した。</a:t>
          </a:r>
          <a:endParaRPr kumimoji="1" lang="en-US" altLang="ja-JP" sz="1300">
            <a:latin typeface="ＭＳ Ｐゴシック"/>
          </a:endParaRPr>
        </a:p>
        <a:p>
          <a:r>
            <a:rPr kumimoji="1" lang="ja-JP" altLang="en-US" sz="1300">
              <a:latin typeface="ＭＳ Ｐゴシック"/>
            </a:rPr>
            <a:t>　今後も、事務事業の見直しや民営化などを進めつつ、過度の職員削減により市民サービスに支障をきたすことのないよう、適正な職員数についても、検討を行ってゆく。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6.70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105833</xdr:rowOff>
    </xdr:from>
    <xdr:to>
      <xdr:col>24</xdr:col>
      <xdr:colOff>558800</xdr:colOff>
      <xdr:row>60</xdr:row>
      <xdr:rowOff>146050</xdr:rowOff>
    </xdr:to>
    <xdr:cxnSp macro="">
      <xdr:nvCxnSpPr>
        <xdr:cNvPr id="312" name="直線コネクタ 311"/>
        <xdr:cNvCxnSpPr/>
      </xdr:nvCxnSpPr>
      <xdr:spPr>
        <a:xfrm flipV="1">
          <a:off x="17018000" y="10392833"/>
          <a:ext cx="0" cy="40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141410</xdr:rowOff>
    </xdr:from>
    <xdr:ext cx="762000" cy="259045"/>
    <xdr:sp macro="" textlink="">
      <xdr:nvSpPr>
        <xdr:cNvPr id="313" name="定員管理の状況最小値テキスト"/>
        <xdr:cNvSpPr txBox="1"/>
      </xdr:nvSpPr>
      <xdr:spPr>
        <a:xfrm>
          <a:off x="17106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6.61</a:t>
          </a:r>
          <a:endParaRPr kumimoji="1" lang="ja-JP" altLang="en-US" sz="1000" b="1">
            <a:latin typeface="ＭＳ Ｐゴシック"/>
          </a:endParaRPr>
        </a:p>
      </xdr:txBody>
    </xdr:sp>
    <xdr:clientData/>
  </xdr:oneCellAnchor>
  <xdr:twoCellAnchor>
    <xdr:from>
      <xdr:col>24</xdr:col>
      <xdr:colOff>469900</xdr:colOff>
      <xdr:row>60</xdr:row>
      <xdr:rowOff>146050</xdr:rowOff>
    </xdr:from>
    <xdr:to>
      <xdr:col>24</xdr:col>
      <xdr:colOff>647700</xdr:colOff>
      <xdr:row>60</xdr:row>
      <xdr:rowOff>146050</xdr:rowOff>
    </xdr:to>
    <xdr:cxnSp macro="">
      <xdr:nvCxnSpPr>
        <xdr:cNvPr id="314" name="直線コネクタ 313"/>
        <xdr:cNvCxnSpPr/>
      </xdr:nvCxnSpPr>
      <xdr:spPr>
        <a:xfrm>
          <a:off x="16929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141410</xdr:rowOff>
    </xdr:from>
    <xdr:ext cx="762000" cy="259045"/>
    <xdr:sp macro="" textlink="">
      <xdr:nvSpPr>
        <xdr:cNvPr id="315" name="定員管理の状況最大値テキスト"/>
        <xdr:cNvSpPr txBox="1"/>
      </xdr:nvSpPr>
      <xdr:spPr>
        <a:xfrm>
          <a:off x="17106900" y="10085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6.60</a:t>
          </a:r>
          <a:endParaRPr kumimoji="1" lang="ja-JP" altLang="en-US" sz="1000" b="1">
            <a:latin typeface="ＭＳ Ｐゴシック"/>
          </a:endParaRPr>
        </a:p>
      </xdr:txBody>
    </xdr:sp>
    <xdr:clientData/>
  </xdr:oneCellAnchor>
  <xdr:twoCellAnchor>
    <xdr:from>
      <xdr:col>24</xdr:col>
      <xdr:colOff>469900</xdr:colOff>
      <xdr:row>60</xdr:row>
      <xdr:rowOff>105833</xdr:rowOff>
    </xdr:from>
    <xdr:to>
      <xdr:col>24</xdr:col>
      <xdr:colOff>647700</xdr:colOff>
      <xdr:row>60</xdr:row>
      <xdr:rowOff>105833</xdr:rowOff>
    </xdr:to>
    <xdr:cxnSp macro="">
      <xdr:nvCxnSpPr>
        <xdr:cNvPr id="316" name="直線コネクタ 315"/>
        <xdr:cNvCxnSpPr/>
      </xdr:nvCxnSpPr>
      <xdr:spPr>
        <a:xfrm>
          <a:off x="16929100" y="103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65617</xdr:rowOff>
    </xdr:from>
    <xdr:to>
      <xdr:col>24</xdr:col>
      <xdr:colOff>558800</xdr:colOff>
      <xdr:row>60</xdr:row>
      <xdr:rowOff>105833</xdr:rowOff>
    </xdr:to>
    <xdr:cxnSp macro="">
      <xdr:nvCxnSpPr>
        <xdr:cNvPr id="317" name="直線コネクタ 316"/>
        <xdr:cNvCxnSpPr/>
      </xdr:nvCxnSpPr>
      <xdr:spPr>
        <a:xfrm>
          <a:off x="16179800" y="103526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84260</xdr:rowOff>
    </xdr:from>
    <xdr:ext cx="762000" cy="259045"/>
    <xdr:sp macro="" textlink="">
      <xdr:nvSpPr>
        <xdr:cNvPr id="318" name="定員管理の状況平均値テキスト"/>
        <xdr:cNvSpPr txBox="1"/>
      </xdr:nvSpPr>
      <xdr:spPr>
        <a:xfrm>
          <a:off x="17106900" y="10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55033</xdr:rowOff>
    </xdr:from>
    <xdr:to>
      <xdr:col>24</xdr:col>
      <xdr:colOff>609600</xdr:colOff>
      <xdr:row>60</xdr:row>
      <xdr:rowOff>156633</xdr:rowOff>
    </xdr:to>
    <xdr:sp macro="" textlink="">
      <xdr:nvSpPr>
        <xdr:cNvPr id="319" name="フローチャート : 判断 318"/>
        <xdr:cNvSpPr/>
      </xdr:nvSpPr>
      <xdr:spPr>
        <a:xfrm>
          <a:off x="169672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65617</xdr:rowOff>
    </xdr:from>
    <xdr:to>
      <xdr:col>23</xdr:col>
      <xdr:colOff>406400</xdr:colOff>
      <xdr:row>64</xdr:row>
      <xdr:rowOff>103717</xdr:rowOff>
    </xdr:to>
    <xdr:cxnSp macro="">
      <xdr:nvCxnSpPr>
        <xdr:cNvPr id="320" name="直線コネクタ 319"/>
        <xdr:cNvCxnSpPr/>
      </xdr:nvCxnSpPr>
      <xdr:spPr>
        <a:xfrm flipV="1">
          <a:off x="15290800" y="10352617"/>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105833</xdr:rowOff>
    </xdr:from>
    <xdr:to>
      <xdr:col>23</xdr:col>
      <xdr:colOff>457200</xdr:colOff>
      <xdr:row>60</xdr:row>
      <xdr:rowOff>35983</xdr:rowOff>
    </xdr:to>
    <xdr:sp macro="" textlink="">
      <xdr:nvSpPr>
        <xdr:cNvPr id="321" name="フローチャート : 判断 320"/>
        <xdr:cNvSpPr/>
      </xdr:nvSpPr>
      <xdr:spPr>
        <a:xfrm>
          <a:off x="16129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46160</xdr:rowOff>
    </xdr:from>
    <xdr:ext cx="736600" cy="259045"/>
    <xdr:sp macro="" textlink="">
      <xdr:nvSpPr>
        <xdr:cNvPr id="322" name="テキスト ボックス 321"/>
        <xdr:cNvSpPr txBox="1"/>
      </xdr:nvSpPr>
      <xdr:spPr>
        <a:xfrm>
          <a:off x="15798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103717</xdr:rowOff>
    </xdr:from>
    <xdr:to>
      <xdr:col>22</xdr:col>
      <xdr:colOff>203200</xdr:colOff>
      <xdr:row>65</xdr:row>
      <xdr:rowOff>52917</xdr:rowOff>
    </xdr:to>
    <xdr:cxnSp macro="">
      <xdr:nvCxnSpPr>
        <xdr:cNvPr id="323" name="直線コネクタ 322"/>
        <xdr:cNvCxnSpPr/>
      </xdr:nvCxnSpPr>
      <xdr:spPr>
        <a:xfrm flipV="1">
          <a:off x="14401800" y="110765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33867</xdr:rowOff>
    </xdr:from>
    <xdr:to>
      <xdr:col>22</xdr:col>
      <xdr:colOff>254000</xdr:colOff>
      <xdr:row>62</xdr:row>
      <xdr:rowOff>135467</xdr:rowOff>
    </xdr:to>
    <xdr:sp macro="" textlink="">
      <xdr:nvSpPr>
        <xdr:cNvPr id="324" name="フローチャート : 判断 323"/>
        <xdr:cNvSpPr/>
      </xdr:nvSpPr>
      <xdr:spPr>
        <a:xfrm>
          <a:off x="15240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145644</xdr:rowOff>
    </xdr:from>
    <xdr:ext cx="762000" cy="259045"/>
    <xdr:sp macro="" textlink="">
      <xdr:nvSpPr>
        <xdr:cNvPr id="325" name="テキスト ボックス 324"/>
        <xdr:cNvSpPr txBox="1"/>
      </xdr:nvSpPr>
      <xdr:spPr>
        <a:xfrm>
          <a:off x="14909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52917</xdr:rowOff>
    </xdr:from>
    <xdr:to>
      <xdr:col>21</xdr:col>
      <xdr:colOff>0</xdr:colOff>
      <xdr:row>67</xdr:row>
      <xdr:rowOff>112183</xdr:rowOff>
    </xdr:to>
    <xdr:cxnSp macro="">
      <xdr:nvCxnSpPr>
        <xdr:cNvPr id="326" name="直線コネクタ 325"/>
        <xdr:cNvCxnSpPr/>
      </xdr:nvCxnSpPr>
      <xdr:spPr>
        <a:xfrm flipV="1">
          <a:off x="13512800" y="11197167"/>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57</xdr:row>
      <xdr:rowOff>167217</xdr:rowOff>
    </xdr:from>
    <xdr:to>
      <xdr:col>21</xdr:col>
      <xdr:colOff>50800</xdr:colOff>
      <xdr:row>58</xdr:row>
      <xdr:rowOff>97367</xdr:rowOff>
    </xdr:to>
    <xdr:sp macro="" textlink="">
      <xdr:nvSpPr>
        <xdr:cNvPr id="327" name="フローチャート : 判断 326"/>
        <xdr:cNvSpPr/>
      </xdr:nvSpPr>
      <xdr:spPr>
        <a:xfrm>
          <a:off x="14351000" y="993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107544</xdr:rowOff>
    </xdr:from>
    <xdr:ext cx="762000" cy="259045"/>
    <xdr:sp macro="" textlink="">
      <xdr:nvSpPr>
        <xdr:cNvPr id="328" name="テキスト ボックス 327"/>
        <xdr:cNvSpPr txBox="1"/>
      </xdr:nvSpPr>
      <xdr:spPr>
        <a:xfrm>
          <a:off x="14020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25400</xdr:rowOff>
    </xdr:from>
    <xdr:to>
      <xdr:col>19</xdr:col>
      <xdr:colOff>533400</xdr:colOff>
      <xdr:row>59</xdr:row>
      <xdr:rowOff>127000</xdr:rowOff>
    </xdr:to>
    <xdr:sp macro="" textlink="">
      <xdr:nvSpPr>
        <xdr:cNvPr id="329" name="フローチャート : 判断 328"/>
        <xdr:cNvSpPr/>
      </xdr:nvSpPr>
      <xdr:spPr>
        <a:xfrm>
          <a:off x="134620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137177</xdr:rowOff>
    </xdr:from>
    <xdr:ext cx="762000" cy="259045"/>
    <xdr:sp macro="" textlink="">
      <xdr:nvSpPr>
        <xdr:cNvPr id="330" name="テキスト ボックス 329"/>
        <xdr:cNvSpPr txBox="1"/>
      </xdr:nvSpPr>
      <xdr:spPr>
        <a:xfrm>
          <a:off x="13131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55033</xdr:rowOff>
    </xdr:from>
    <xdr:to>
      <xdr:col>24</xdr:col>
      <xdr:colOff>609600</xdr:colOff>
      <xdr:row>60</xdr:row>
      <xdr:rowOff>156633</xdr:rowOff>
    </xdr:to>
    <xdr:sp macro="" textlink="">
      <xdr:nvSpPr>
        <xdr:cNvPr id="336" name="円/楕円 335"/>
        <xdr:cNvSpPr/>
      </xdr:nvSpPr>
      <xdr:spPr>
        <a:xfrm>
          <a:off x="16967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27110</xdr:rowOff>
    </xdr:from>
    <xdr:ext cx="762000" cy="259045"/>
    <xdr:sp macro="" textlink="">
      <xdr:nvSpPr>
        <xdr:cNvPr id="337" name="定員管理の状況該当値テキスト"/>
        <xdr:cNvSpPr txBox="1"/>
      </xdr:nvSpPr>
      <xdr:spPr>
        <a:xfrm>
          <a:off x="17106900" y="103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14817</xdr:rowOff>
    </xdr:from>
    <xdr:to>
      <xdr:col>23</xdr:col>
      <xdr:colOff>457200</xdr:colOff>
      <xdr:row>60</xdr:row>
      <xdr:rowOff>116417</xdr:rowOff>
    </xdr:to>
    <xdr:sp macro="" textlink="">
      <xdr:nvSpPr>
        <xdr:cNvPr id="338" name="円/楕円 337"/>
        <xdr:cNvSpPr/>
      </xdr:nvSpPr>
      <xdr:spPr>
        <a:xfrm>
          <a:off x="16129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101194</xdr:rowOff>
    </xdr:from>
    <xdr:ext cx="736600" cy="259045"/>
    <xdr:sp macro="" textlink="">
      <xdr:nvSpPr>
        <xdr:cNvPr id="339" name="テキスト ボックス 338"/>
        <xdr:cNvSpPr txBox="1"/>
      </xdr:nvSpPr>
      <xdr:spPr>
        <a:xfrm>
          <a:off x="15798800" y="10388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52917</xdr:rowOff>
    </xdr:from>
    <xdr:to>
      <xdr:col>22</xdr:col>
      <xdr:colOff>254000</xdr:colOff>
      <xdr:row>64</xdr:row>
      <xdr:rowOff>154517</xdr:rowOff>
    </xdr:to>
    <xdr:sp macro="" textlink="">
      <xdr:nvSpPr>
        <xdr:cNvPr id="340" name="円/楕円 339"/>
        <xdr:cNvSpPr/>
      </xdr:nvSpPr>
      <xdr:spPr>
        <a:xfrm>
          <a:off x="15240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139294</xdr:rowOff>
    </xdr:from>
    <xdr:ext cx="762000" cy="259045"/>
    <xdr:sp macro="" textlink="">
      <xdr:nvSpPr>
        <xdr:cNvPr id="341" name="テキスト ボックス 340"/>
        <xdr:cNvSpPr txBox="1"/>
      </xdr:nvSpPr>
      <xdr:spPr>
        <a:xfrm>
          <a:off x="14909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2117</xdr:rowOff>
    </xdr:from>
    <xdr:to>
      <xdr:col>21</xdr:col>
      <xdr:colOff>50800</xdr:colOff>
      <xdr:row>65</xdr:row>
      <xdr:rowOff>103717</xdr:rowOff>
    </xdr:to>
    <xdr:sp macro="" textlink="">
      <xdr:nvSpPr>
        <xdr:cNvPr id="342" name="円/楕円 341"/>
        <xdr:cNvSpPr/>
      </xdr:nvSpPr>
      <xdr:spPr>
        <a:xfrm>
          <a:off x="14351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88494</xdr:rowOff>
    </xdr:from>
    <xdr:ext cx="762000" cy="259045"/>
    <xdr:sp macro="" textlink="">
      <xdr:nvSpPr>
        <xdr:cNvPr id="343" name="テキスト ボックス 342"/>
        <xdr:cNvSpPr txBox="1"/>
      </xdr:nvSpPr>
      <xdr:spPr>
        <a:xfrm>
          <a:off x="14020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61383</xdr:rowOff>
    </xdr:from>
    <xdr:to>
      <xdr:col>19</xdr:col>
      <xdr:colOff>533400</xdr:colOff>
      <xdr:row>67</xdr:row>
      <xdr:rowOff>162983</xdr:rowOff>
    </xdr:to>
    <xdr:sp macro="" textlink="">
      <xdr:nvSpPr>
        <xdr:cNvPr id="344" name="円/楕円 343"/>
        <xdr:cNvSpPr/>
      </xdr:nvSpPr>
      <xdr:spPr>
        <a:xfrm>
          <a:off x="13462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147760</xdr:rowOff>
    </xdr:from>
    <xdr:ext cx="762000" cy="259045"/>
    <xdr:sp macro="" textlink="">
      <xdr:nvSpPr>
        <xdr:cNvPr id="345" name="テキスト ボックス 344"/>
        <xdr:cNvSpPr txBox="1"/>
      </xdr:nvSpPr>
      <xdr:spPr>
        <a:xfrm>
          <a:off x="13131800" y="1163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全国平均、栃木県平均よりも下回っている。</a:t>
          </a:r>
          <a:endParaRPr kumimoji="1" lang="en-US" altLang="ja-JP" sz="1300">
            <a:latin typeface="ＭＳ Ｐゴシック"/>
          </a:endParaRPr>
        </a:p>
        <a:p>
          <a:r>
            <a:rPr kumimoji="1" lang="ja-JP" altLang="en-US" sz="1300">
              <a:latin typeface="ＭＳ Ｐゴシック"/>
            </a:rPr>
            <a:t>　また、公債費が前年度より減少したことなどにより、前年度を下回るなど、良好に推移している。</a:t>
          </a:r>
          <a:endParaRPr kumimoji="1" lang="en-US" altLang="ja-JP" sz="1300">
            <a:latin typeface="ＭＳ Ｐゴシック"/>
          </a:endParaRPr>
        </a:p>
        <a:p>
          <a:r>
            <a:rPr kumimoji="1" lang="ja-JP" altLang="en-US" sz="1300">
              <a:latin typeface="ＭＳ Ｐゴシック"/>
            </a:rPr>
            <a:t>　今後も、市債発行の抑制のため、投資的経費を事業の選択と集中により行い、償還元金以内の借入とする。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129117</xdr:rowOff>
    </xdr:from>
    <xdr:to>
      <xdr:col>24</xdr:col>
      <xdr:colOff>558800</xdr:colOff>
      <xdr:row>41</xdr:row>
      <xdr:rowOff>136525</xdr:rowOff>
    </xdr:to>
    <xdr:cxnSp macro="">
      <xdr:nvCxnSpPr>
        <xdr:cNvPr id="375" name="直線コネクタ 374"/>
        <xdr:cNvCxnSpPr/>
      </xdr:nvCxnSpPr>
      <xdr:spPr>
        <a:xfrm flipV="1">
          <a:off x="17018000" y="6301317"/>
          <a:ext cx="0" cy="8646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108602</xdr:rowOff>
    </xdr:from>
    <xdr:ext cx="762000" cy="259045"/>
    <xdr:sp macro="" textlink="">
      <xdr:nvSpPr>
        <xdr:cNvPr id="376" name="公債費負担の状況最小値テキスト"/>
        <xdr:cNvSpPr txBox="1"/>
      </xdr:nvSpPr>
      <xdr:spPr>
        <a:xfrm>
          <a:off x="17106900" y="713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24</xdr:col>
      <xdr:colOff>469900</xdr:colOff>
      <xdr:row>41</xdr:row>
      <xdr:rowOff>136525</xdr:rowOff>
    </xdr:from>
    <xdr:to>
      <xdr:col>24</xdr:col>
      <xdr:colOff>647700</xdr:colOff>
      <xdr:row>41</xdr:row>
      <xdr:rowOff>136525</xdr:rowOff>
    </xdr:to>
    <xdr:cxnSp macro="">
      <xdr:nvCxnSpPr>
        <xdr:cNvPr id="377" name="直線コネクタ 376"/>
        <xdr:cNvCxnSpPr/>
      </xdr:nvCxnSpPr>
      <xdr:spPr>
        <a:xfrm>
          <a:off x="16929100" y="716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44044</xdr:rowOff>
    </xdr:from>
    <xdr:ext cx="762000" cy="259045"/>
    <xdr:sp macro="" textlink="">
      <xdr:nvSpPr>
        <xdr:cNvPr id="378"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36</xdr:row>
      <xdr:rowOff>129117</xdr:rowOff>
    </xdr:from>
    <xdr:to>
      <xdr:col>24</xdr:col>
      <xdr:colOff>647700</xdr:colOff>
      <xdr:row>36</xdr:row>
      <xdr:rowOff>129117</xdr:rowOff>
    </xdr:to>
    <xdr:cxnSp macro="">
      <xdr:nvCxnSpPr>
        <xdr:cNvPr id="379" name="直線コネクタ 378"/>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136525</xdr:rowOff>
    </xdr:from>
    <xdr:to>
      <xdr:col>24</xdr:col>
      <xdr:colOff>558800</xdr:colOff>
      <xdr:row>42</xdr:row>
      <xdr:rowOff>25400</xdr:rowOff>
    </xdr:to>
    <xdr:cxnSp macro="">
      <xdr:nvCxnSpPr>
        <xdr:cNvPr id="380" name="直線コネクタ 379"/>
        <xdr:cNvCxnSpPr/>
      </xdr:nvCxnSpPr>
      <xdr:spPr>
        <a:xfrm flipV="1">
          <a:off x="16179800" y="71659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134002</xdr:rowOff>
    </xdr:from>
    <xdr:ext cx="762000" cy="259045"/>
    <xdr:sp macro="" textlink="">
      <xdr:nvSpPr>
        <xdr:cNvPr id="381"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82" name="フローチャート : 判断 381"/>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5292</xdr:rowOff>
    </xdr:from>
    <xdr:to>
      <xdr:col>23</xdr:col>
      <xdr:colOff>406400</xdr:colOff>
      <xdr:row>42</xdr:row>
      <xdr:rowOff>25400</xdr:rowOff>
    </xdr:to>
    <xdr:cxnSp macro="">
      <xdr:nvCxnSpPr>
        <xdr:cNvPr id="383" name="直線コネクタ 382"/>
        <xdr:cNvCxnSpPr/>
      </xdr:nvCxnSpPr>
      <xdr:spPr>
        <a:xfrm>
          <a:off x="15290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106892</xdr:rowOff>
    </xdr:from>
    <xdr:to>
      <xdr:col>23</xdr:col>
      <xdr:colOff>457200</xdr:colOff>
      <xdr:row>40</xdr:row>
      <xdr:rowOff>37042</xdr:rowOff>
    </xdr:to>
    <xdr:sp macro="" textlink="">
      <xdr:nvSpPr>
        <xdr:cNvPr id="384" name="フローチャート : 判断 383"/>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47219</xdr:rowOff>
    </xdr:from>
    <xdr:ext cx="736600" cy="259045"/>
    <xdr:sp macro="" textlink="">
      <xdr:nvSpPr>
        <xdr:cNvPr id="385" name="テキスト ボックス 384"/>
        <xdr:cNvSpPr txBox="1"/>
      </xdr:nvSpPr>
      <xdr:spPr>
        <a:xfrm>
          <a:off x="15798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5292</xdr:rowOff>
    </xdr:from>
    <xdr:to>
      <xdr:col>22</xdr:col>
      <xdr:colOff>203200</xdr:colOff>
      <xdr:row>42</xdr:row>
      <xdr:rowOff>85725</xdr:rowOff>
    </xdr:to>
    <xdr:cxnSp macro="">
      <xdr:nvCxnSpPr>
        <xdr:cNvPr id="386" name="直線コネクタ 385"/>
        <xdr:cNvCxnSpPr/>
      </xdr:nvCxnSpPr>
      <xdr:spPr>
        <a:xfrm flipV="1">
          <a:off x="14401800" y="72061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167217</xdr:rowOff>
    </xdr:from>
    <xdr:to>
      <xdr:col>22</xdr:col>
      <xdr:colOff>254000</xdr:colOff>
      <xdr:row>40</xdr:row>
      <xdr:rowOff>97367</xdr:rowOff>
    </xdr:to>
    <xdr:sp macro="" textlink="">
      <xdr:nvSpPr>
        <xdr:cNvPr id="387" name="フローチャート : 判断 386"/>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388" name="テキスト ボックス 387"/>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85725</xdr:rowOff>
    </xdr:from>
    <xdr:to>
      <xdr:col>21</xdr:col>
      <xdr:colOff>0</xdr:colOff>
      <xdr:row>44</xdr:row>
      <xdr:rowOff>4233</xdr:rowOff>
    </xdr:to>
    <xdr:cxnSp macro="">
      <xdr:nvCxnSpPr>
        <xdr:cNvPr id="389" name="直線コネクタ 388"/>
        <xdr:cNvCxnSpPr/>
      </xdr:nvCxnSpPr>
      <xdr:spPr>
        <a:xfrm flipV="1">
          <a:off x="13512800" y="7286625"/>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155575</xdr:rowOff>
    </xdr:from>
    <xdr:to>
      <xdr:col>21</xdr:col>
      <xdr:colOff>50800</xdr:colOff>
      <xdr:row>43</xdr:row>
      <xdr:rowOff>85725</xdr:rowOff>
    </xdr:to>
    <xdr:sp macro="" textlink="">
      <xdr:nvSpPr>
        <xdr:cNvPr id="390" name="フローチャート : 判断 389"/>
        <xdr:cNvSpPr/>
      </xdr:nvSpPr>
      <xdr:spPr>
        <a:xfrm>
          <a:off x="14351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70502</xdr:rowOff>
    </xdr:from>
    <xdr:ext cx="762000" cy="259045"/>
    <xdr:sp macro="" textlink="">
      <xdr:nvSpPr>
        <xdr:cNvPr id="391" name="テキスト ボックス 390"/>
        <xdr:cNvSpPr txBox="1"/>
      </xdr:nvSpPr>
      <xdr:spPr>
        <a:xfrm>
          <a:off x="14020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144992</xdr:rowOff>
    </xdr:from>
    <xdr:to>
      <xdr:col>19</xdr:col>
      <xdr:colOff>533400</xdr:colOff>
      <xdr:row>44</xdr:row>
      <xdr:rowOff>75142</xdr:rowOff>
    </xdr:to>
    <xdr:sp macro="" textlink="">
      <xdr:nvSpPr>
        <xdr:cNvPr id="392" name="フローチャート : 判断 391"/>
        <xdr:cNvSpPr/>
      </xdr:nvSpPr>
      <xdr:spPr>
        <a:xfrm>
          <a:off x="13462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59919</xdr:rowOff>
    </xdr:from>
    <xdr:ext cx="762000" cy="259045"/>
    <xdr:sp macro="" textlink="">
      <xdr:nvSpPr>
        <xdr:cNvPr id="393" name="テキスト ボックス 392"/>
        <xdr:cNvSpPr txBox="1"/>
      </xdr:nvSpPr>
      <xdr:spPr>
        <a:xfrm>
          <a:off x="13131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85725</xdr:rowOff>
    </xdr:from>
    <xdr:to>
      <xdr:col>24</xdr:col>
      <xdr:colOff>609600</xdr:colOff>
      <xdr:row>42</xdr:row>
      <xdr:rowOff>15875</xdr:rowOff>
    </xdr:to>
    <xdr:sp macro="" textlink="">
      <xdr:nvSpPr>
        <xdr:cNvPr id="399" name="円/楕円 398"/>
        <xdr:cNvSpPr/>
      </xdr:nvSpPr>
      <xdr:spPr>
        <a:xfrm>
          <a:off x="16967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153052</xdr:rowOff>
    </xdr:from>
    <xdr:ext cx="762000" cy="259045"/>
    <xdr:sp macro="" textlink="">
      <xdr:nvSpPr>
        <xdr:cNvPr id="400" name="公債費負担の状況該当値テキスト"/>
        <xdr:cNvSpPr txBox="1"/>
      </xdr:nvSpPr>
      <xdr:spPr>
        <a:xfrm>
          <a:off x="17106900" y="701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1" name="円/楕円 400"/>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402" name="テキスト ボックス 401"/>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125942</xdr:rowOff>
    </xdr:from>
    <xdr:to>
      <xdr:col>22</xdr:col>
      <xdr:colOff>254000</xdr:colOff>
      <xdr:row>42</xdr:row>
      <xdr:rowOff>56092</xdr:rowOff>
    </xdr:to>
    <xdr:sp macro="" textlink="">
      <xdr:nvSpPr>
        <xdr:cNvPr id="403" name="円/楕円 402"/>
        <xdr:cNvSpPr/>
      </xdr:nvSpPr>
      <xdr:spPr>
        <a:xfrm>
          <a:off x="15240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40869</xdr:rowOff>
    </xdr:from>
    <xdr:ext cx="762000" cy="259045"/>
    <xdr:sp macro="" textlink="">
      <xdr:nvSpPr>
        <xdr:cNvPr id="404" name="テキスト ボックス 403"/>
        <xdr:cNvSpPr txBox="1"/>
      </xdr:nvSpPr>
      <xdr:spPr>
        <a:xfrm>
          <a:off x="14909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34925</xdr:rowOff>
    </xdr:from>
    <xdr:to>
      <xdr:col>21</xdr:col>
      <xdr:colOff>50800</xdr:colOff>
      <xdr:row>42</xdr:row>
      <xdr:rowOff>136525</xdr:rowOff>
    </xdr:to>
    <xdr:sp macro="" textlink="">
      <xdr:nvSpPr>
        <xdr:cNvPr id="405" name="円/楕円 404"/>
        <xdr:cNvSpPr/>
      </xdr:nvSpPr>
      <xdr:spPr>
        <a:xfrm>
          <a:off x="14351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146702</xdr:rowOff>
    </xdr:from>
    <xdr:ext cx="762000" cy="259045"/>
    <xdr:sp macro="" textlink="">
      <xdr:nvSpPr>
        <xdr:cNvPr id="406" name="テキスト ボックス 405"/>
        <xdr:cNvSpPr txBox="1"/>
      </xdr:nvSpPr>
      <xdr:spPr>
        <a:xfrm>
          <a:off x="14020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407" name="円/楕円 406"/>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65210</xdr:rowOff>
    </xdr:from>
    <xdr:ext cx="762000" cy="259045"/>
    <xdr:sp macro="" textlink="">
      <xdr:nvSpPr>
        <xdr:cNvPr id="408" name="テキスト ボックス 407"/>
        <xdr:cNvSpPr txBox="1"/>
      </xdr:nvSpPr>
      <xdr:spPr>
        <a:xfrm>
          <a:off x="13131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公営企業債や退職手当負担見込み額、地方債高などの将来負担額が減少したため、将来負担比率は減少した。</a:t>
          </a:r>
          <a:endParaRPr kumimoji="1" lang="en-US" altLang="ja-JP" sz="1300">
            <a:latin typeface="ＭＳ Ｐゴシック"/>
          </a:endParaRPr>
        </a:p>
        <a:p>
          <a:r>
            <a:rPr kumimoji="1" lang="ja-JP" altLang="en-US" sz="1300">
              <a:latin typeface="ＭＳ Ｐゴシック"/>
            </a:rPr>
            <a:t>　将来負担額を構成する市債残高を確実に減らすため、新規借入については、当該年度の元金償還額以内とすることに引き続き取り組む。</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164084</xdr:rowOff>
    </xdr:from>
    <xdr:to>
      <xdr:col>24</xdr:col>
      <xdr:colOff>558800</xdr:colOff>
      <xdr:row>15</xdr:row>
      <xdr:rowOff>164084</xdr:rowOff>
    </xdr:to>
    <xdr:cxnSp macro="">
      <xdr:nvCxnSpPr>
        <xdr:cNvPr id="435" name="直線コネクタ 434"/>
        <xdr:cNvCxnSpPr/>
      </xdr:nvCxnSpPr>
      <xdr:spPr>
        <a:xfrm>
          <a:off x="17018000" y="2735834"/>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91711</xdr:rowOff>
    </xdr:from>
    <xdr:ext cx="762000" cy="259045"/>
    <xdr:sp macro="" textlink="">
      <xdr:nvSpPr>
        <xdr:cNvPr id="436" name="将来負担の状況最小値テキスト"/>
        <xdr:cNvSpPr txBox="1"/>
      </xdr:nvSpPr>
      <xdr:spPr>
        <a:xfrm>
          <a:off x="17106900" y="283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15</xdr:row>
      <xdr:rowOff>164084</xdr:rowOff>
    </xdr:from>
    <xdr:to>
      <xdr:col>24</xdr:col>
      <xdr:colOff>647700</xdr:colOff>
      <xdr:row>15</xdr:row>
      <xdr:rowOff>164084</xdr:rowOff>
    </xdr:to>
    <xdr:cxnSp macro="">
      <xdr:nvCxnSpPr>
        <xdr:cNvPr id="437" name="直線コネクタ 436"/>
        <xdr:cNvCxnSpPr/>
      </xdr:nvCxnSpPr>
      <xdr:spPr>
        <a:xfrm>
          <a:off x="16929100" y="273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34561</xdr:rowOff>
    </xdr:from>
    <xdr:ext cx="762000" cy="259045"/>
    <xdr:sp macro="" textlink="">
      <xdr:nvSpPr>
        <xdr:cNvPr id="438" name="将来負担の状況最大値テキスト"/>
        <xdr:cNvSpPr txBox="1"/>
      </xdr:nvSpPr>
      <xdr:spPr>
        <a:xfrm>
          <a:off x="17106900" y="260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15</xdr:row>
      <xdr:rowOff>164084</xdr:rowOff>
    </xdr:from>
    <xdr:to>
      <xdr:col>24</xdr:col>
      <xdr:colOff>647700</xdr:colOff>
      <xdr:row>15</xdr:row>
      <xdr:rowOff>164084</xdr:rowOff>
    </xdr:to>
    <xdr:cxnSp macro="">
      <xdr:nvCxnSpPr>
        <xdr:cNvPr id="439" name="直線コネクタ 438"/>
        <xdr:cNvCxnSpPr/>
      </xdr:nvCxnSpPr>
      <xdr:spPr>
        <a:xfrm>
          <a:off x="16929100" y="273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164084</xdr:rowOff>
    </xdr:from>
    <xdr:to>
      <xdr:col>24</xdr:col>
      <xdr:colOff>558800</xdr:colOff>
      <xdr:row>17</xdr:row>
      <xdr:rowOff>81788</xdr:rowOff>
    </xdr:to>
    <xdr:cxnSp macro="">
      <xdr:nvCxnSpPr>
        <xdr:cNvPr id="440" name="直線コネクタ 439"/>
        <xdr:cNvCxnSpPr/>
      </xdr:nvCxnSpPr>
      <xdr:spPr>
        <a:xfrm flipV="1">
          <a:off x="16179800" y="2735834"/>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1"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2" name="フローチャート :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81788</xdr:rowOff>
    </xdr:from>
    <xdr:to>
      <xdr:col>23</xdr:col>
      <xdr:colOff>406400</xdr:colOff>
      <xdr:row>18</xdr:row>
      <xdr:rowOff>127508</xdr:rowOff>
    </xdr:to>
    <xdr:cxnSp macro="">
      <xdr:nvCxnSpPr>
        <xdr:cNvPr id="443" name="直線コネクタ 442"/>
        <xdr:cNvCxnSpPr/>
      </xdr:nvCxnSpPr>
      <xdr:spPr>
        <a:xfrm flipV="1">
          <a:off x="15290800" y="299643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44" name="フローチャート :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127508</xdr:rowOff>
    </xdr:from>
    <xdr:to>
      <xdr:col>22</xdr:col>
      <xdr:colOff>203200</xdr:colOff>
      <xdr:row>20</xdr:row>
      <xdr:rowOff>33147</xdr:rowOff>
    </xdr:to>
    <xdr:cxnSp macro="">
      <xdr:nvCxnSpPr>
        <xdr:cNvPr id="446" name="直線コネクタ 445"/>
        <xdr:cNvCxnSpPr/>
      </xdr:nvCxnSpPr>
      <xdr:spPr>
        <a:xfrm flipV="1">
          <a:off x="14401800" y="3213608"/>
          <a:ext cx="889000" cy="2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171323</xdr:rowOff>
    </xdr:from>
    <xdr:to>
      <xdr:col>22</xdr:col>
      <xdr:colOff>254000</xdr:colOff>
      <xdr:row>15</xdr:row>
      <xdr:rowOff>101473</xdr:rowOff>
    </xdr:to>
    <xdr:sp macro="" textlink="">
      <xdr:nvSpPr>
        <xdr:cNvPr id="447" name="フローチャート : 判断 446"/>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111650</xdr:rowOff>
    </xdr:from>
    <xdr:ext cx="762000" cy="259045"/>
    <xdr:sp macro="" textlink="">
      <xdr:nvSpPr>
        <xdr:cNvPr id="448" name="テキスト ボックス 447"/>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33147</xdr:rowOff>
    </xdr:from>
    <xdr:to>
      <xdr:col>21</xdr:col>
      <xdr:colOff>0</xdr:colOff>
      <xdr:row>22</xdr:row>
      <xdr:rowOff>8763</xdr:rowOff>
    </xdr:to>
    <xdr:cxnSp macro="">
      <xdr:nvCxnSpPr>
        <xdr:cNvPr id="449" name="直線コネクタ 448"/>
        <xdr:cNvCxnSpPr/>
      </xdr:nvCxnSpPr>
      <xdr:spPr>
        <a:xfrm flipV="1">
          <a:off x="13512800" y="3462147"/>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20</xdr:row>
      <xdr:rowOff>33020</xdr:rowOff>
    </xdr:from>
    <xdr:to>
      <xdr:col>21</xdr:col>
      <xdr:colOff>50800</xdr:colOff>
      <xdr:row>20</xdr:row>
      <xdr:rowOff>134620</xdr:rowOff>
    </xdr:to>
    <xdr:sp macro="" textlink="">
      <xdr:nvSpPr>
        <xdr:cNvPr id="450" name="フローチャート : 判断 449"/>
        <xdr:cNvSpPr/>
      </xdr:nvSpPr>
      <xdr:spPr>
        <a:xfrm>
          <a:off x="14351000" y="34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119397</xdr:rowOff>
    </xdr:from>
    <xdr:ext cx="762000" cy="259045"/>
    <xdr:sp macro="" textlink="">
      <xdr:nvSpPr>
        <xdr:cNvPr id="451" name="テキスト ボックス 450"/>
        <xdr:cNvSpPr txBox="1"/>
      </xdr:nvSpPr>
      <xdr:spPr>
        <a:xfrm>
          <a:off x="14020800" y="35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19</xdr:col>
      <xdr:colOff>431800</xdr:colOff>
      <xdr:row>21</xdr:row>
      <xdr:rowOff>102870</xdr:rowOff>
    </xdr:from>
    <xdr:to>
      <xdr:col>19</xdr:col>
      <xdr:colOff>533400</xdr:colOff>
      <xdr:row>22</xdr:row>
      <xdr:rowOff>33020</xdr:rowOff>
    </xdr:to>
    <xdr:sp macro="" textlink="">
      <xdr:nvSpPr>
        <xdr:cNvPr id="452" name="フローチャート : 判断 451"/>
        <xdr:cNvSpPr/>
      </xdr:nvSpPr>
      <xdr:spPr>
        <a:xfrm>
          <a:off x="13462000" y="370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43197</xdr:rowOff>
    </xdr:from>
    <xdr:ext cx="762000" cy="259045"/>
    <xdr:sp macro="" textlink="">
      <xdr:nvSpPr>
        <xdr:cNvPr id="453" name="テキスト ボックス 452"/>
        <xdr:cNvSpPr txBox="1"/>
      </xdr:nvSpPr>
      <xdr:spPr>
        <a:xfrm>
          <a:off x="13131800" y="347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113284</xdr:rowOff>
    </xdr:from>
    <xdr:to>
      <xdr:col>24</xdr:col>
      <xdr:colOff>609600</xdr:colOff>
      <xdr:row>16</xdr:row>
      <xdr:rowOff>43434</xdr:rowOff>
    </xdr:to>
    <xdr:sp macro="" textlink="">
      <xdr:nvSpPr>
        <xdr:cNvPr id="459" name="円/楕円 458"/>
        <xdr:cNvSpPr/>
      </xdr:nvSpPr>
      <xdr:spPr>
        <a:xfrm>
          <a:off x="16967200" y="26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148861</xdr:rowOff>
    </xdr:from>
    <xdr:ext cx="762000" cy="259045"/>
    <xdr:sp macro="" textlink="">
      <xdr:nvSpPr>
        <xdr:cNvPr id="460" name="将来負担の状況該当値テキスト"/>
        <xdr:cNvSpPr txBox="1"/>
      </xdr:nvSpPr>
      <xdr:spPr>
        <a:xfrm>
          <a:off x="17106900" y="272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30988</xdr:rowOff>
    </xdr:from>
    <xdr:to>
      <xdr:col>23</xdr:col>
      <xdr:colOff>457200</xdr:colOff>
      <xdr:row>17</xdr:row>
      <xdr:rowOff>132588</xdr:rowOff>
    </xdr:to>
    <xdr:sp macro="" textlink="">
      <xdr:nvSpPr>
        <xdr:cNvPr id="461" name="円/楕円 460"/>
        <xdr:cNvSpPr/>
      </xdr:nvSpPr>
      <xdr:spPr>
        <a:xfrm>
          <a:off x="16129000" y="29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117365</xdr:rowOff>
    </xdr:from>
    <xdr:ext cx="736600" cy="259045"/>
    <xdr:sp macro="" textlink="">
      <xdr:nvSpPr>
        <xdr:cNvPr id="462" name="テキスト ボックス 461"/>
        <xdr:cNvSpPr txBox="1"/>
      </xdr:nvSpPr>
      <xdr:spPr>
        <a:xfrm>
          <a:off x="15798800" y="303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76708</xdr:rowOff>
    </xdr:from>
    <xdr:to>
      <xdr:col>22</xdr:col>
      <xdr:colOff>254000</xdr:colOff>
      <xdr:row>19</xdr:row>
      <xdr:rowOff>6858</xdr:rowOff>
    </xdr:to>
    <xdr:sp macro="" textlink="">
      <xdr:nvSpPr>
        <xdr:cNvPr id="463" name="円/楕円 462"/>
        <xdr:cNvSpPr/>
      </xdr:nvSpPr>
      <xdr:spPr>
        <a:xfrm>
          <a:off x="15240000" y="31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163085</xdr:rowOff>
    </xdr:from>
    <xdr:ext cx="762000" cy="259045"/>
    <xdr:sp macro="" textlink="">
      <xdr:nvSpPr>
        <xdr:cNvPr id="464" name="テキスト ボックス 463"/>
        <xdr:cNvSpPr txBox="1"/>
      </xdr:nvSpPr>
      <xdr:spPr>
        <a:xfrm>
          <a:off x="14909800" y="32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153797</xdr:rowOff>
    </xdr:from>
    <xdr:to>
      <xdr:col>21</xdr:col>
      <xdr:colOff>50800</xdr:colOff>
      <xdr:row>20</xdr:row>
      <xdr:rowOff>83947</xdr:rowOff>
    </xdr:to>
    <xdr:sp macro="" textlink="">
      <xdr:nvSpPr>
        <xdr:cNvPr id="465" name="円/楕円 464"/>
        <xdr:cNvSpPr/>
      </xdr:nvSpPr>
      <xdr:spPr>
        <a:xfrm>
          <a:off x="14351000" y="34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94124</xdr:rowOff>
    </xdr:from>
    <xdr:ext cx="762000" cy="259045"/>
    <xdr:sp macro="" textlink="">
      <xdr:nvSpPr>
        <xdr:cNvPr id="466" name="テキスト ボックス 465"/>
        <xdr:cNvSpPr txBox="1"/>
      </xdr:nvSpPr>
      <xdr:spPr>
        <a:xfrm>
          <a:off x="14020800" y="318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129413</xdr:rowOff>
    </xdr:from>
    <xdr:to>
      <xdr:col>19</xdr:col>
      <xdr:colOff>533400</xdr:colOff>
      <xdr:row>22</xdr:row>
      <xdr:rowOff>59563</xdr:rowOff>
    </xdr:to>
    <xdr:sp macro="" textlink="">
      <xdr:nvSpPr>
        <xdr:cNvPr id="467" name="円/楕円 466"/>
        <xdr:cNvSpPr/>
      </xdr:nvSpPr>
      <xdr:spPr>
        <a:xfrm>
          <a:off x="13462000" y="372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44340</xdr:rowOff>
    </xdr:from>
    <xdr:ext cx="762000" cy="259045"/>
    <xdr:sp macro="" textlink="">
      <xdr:nvSpPr>
        <xdr:cNvPr id="468" name="テキスト ボックス 467"/>
        <xdr:cNvSpPr txBox="1"/>
      </xdr:nvSpPr>
      <xdr:spPr>
        <a:xfrm>
          <a:off x="13131800" y="381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153,816
150,639
177.82
50,567,721
48,739,141
1,553,793
29,334,705
42,507,027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311150</xdr:colOff>
      <xdr:row>32</xdr:row>
      <xdr:rowOff>53975</xdr:rowOff>
    </xdr:from>
    <xdr:to>
      <xdr:col>15</xdr:col>
      <xdr:colOff>590550</xdr:colOff>
      <xdr:row>43</xdr:row>
      <xdr:rowOff>73025</xdr:rowOff>
    </xdr:to>
    <xdr:sp macro="" textlink="" fLocksText="0">
      <xdr:nvSpPr>
        <xdr:cNvPr id="43" name="テキスト ボックス 42"/>
        <xdr:cNvSpPr txBox="1"/>
      </xdr:nvSpPr>
      <xdr:spPr>
        <a:xfrm>
          <a:off x="5807075" y="5540375"/>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0.2%</a:t>
          </a:r>
          <a:r>
            <a:rPr kumimoji="1" lang="ja-JP" altLang="en-US" sz="1300">
              <a:latin typeface="ＭＳ Ｐゴシック"/>
            </a:rPr>
            <a:t>低下したものの、全国平均、栃木県平均ともに上回っている。</a:t>
          </a:r>
          <a:endParaRPr kumimoji="1" lang="en-US" altLang="ja-JP" sz="1300">
            <a:latin typeface="ＭＳ Ｐゴシック"/>
          </a:endParaRPr>
        </a:p>
        <a:p>
          <a:r>
            <a:rPr kumimoji="1" lang="ja-JP" altLang="en-US" sz="1300">
              <a:latin typeface="ＭＳ Ｐゴシック"/>
            </a:rPr>
            <a:t>　計画的な職員数の削減、給与水準や職員手当、福利厚生費の見直し、各種委員等の報酬等及び定数の見直しを図り、人件費の削減に努める。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35560</xdr:rowOff>
    </xdr:from>
    <xdr:to>
      <xdr:col>7</xdr:col>
      <xdr:colOff>15875</xdr:colOff>
      <xdr:row>39</xdr:row>
      <xdr:rowOff>161290</xdr:rowOff>
    </xdr:to>
    <xdr:cxnSp macro="">
      <xdr:nvCxnSpPr>
        <xdr:cNvPr id="58" name="直線コネクタ 57"/>
        <xdr:cNvCxnSpPr/>
      </xdr:nvCxnSpPr>
      <xdr:spPr>
        <a:xfrm flipV="1">
          <a:off x="4826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9"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0" name="直線コネクタ 59"/>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121937</xdr:rowOff>
    </xdr:from>
    <xdr:ext cx="762000" cy="259045"/>
    <xdr:sp macro="" textlink="">
      <xdr:nvSpPr>
        <xdr:cNvPr id="61" name="人件費最大値テキスト"/>
        <xdr:cNvSpPr txBox="1"/>
      </xdr:nvSpPr>
      <xdr:spPr>
        <a:xfrm>
          <a:off x="4914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34</xdr:row>
      <xdr:rowOff>35560</xdr:rowOff>
    </xdr:from>
    <xdr:to>
      <xdr:col>7</xdr:col>
      <xdr:colOff>104775</xdr:colOff>
      <xdr:row>34</xdr:row>
      <xdr:rowOff>35560</xdr:rowOff>
    </xdr:to>
    <xdr:cxnSp macro="">
      <xdr:nvCxnSpPr>
        <xdr:cNvPr id="62" name="直線コネクタ 61"/>
        <xdr:cNvCxnSpPr/>
      </xdr:nvCxnSpPr>
      <xdr:spPr>
        <a:xfrm>
          <a:off x="4737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35560</xdr:rowOff>
    </xdr:from>
    <xdr:to>
      <xdr:col>7</xdr:col>
      <xdr:colOff>15875</xdr:colOff>
      <xdr:row>34</xdr:row>
      <xdr:rowOff>81280</xdr:rowOff>
    </xdr:to>
    <xdr:cxnSp macro="">
      <xdr:nvCxnSpPr>
        <xdr:cNvPr id="63" name="直線コネクタ 62"/>
        <xdr:cNvCxnSpPr/>
      </xdr:nvCxnSpPr>
      <xdr:spPr>
        <a:xfrm flipV="1">
          <a:off x="3987800" y="5864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162577</xdr:rowOff>
    </xdr:from>
    <xdr:ext cx="762000" cy="259045"/>
    <xdr:sp macro="" textlink="">
      <xdr:nvSpPr>
        <xdr:cNvPr id="64"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5" name="フローチャート : 判断 64"/>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115570</xdr:rowOff>
    </xdr:from>
    <xdr:to>
      <xdr:col>5</xdr:col>
      <xdr:colOff>549275</xdr:colOff>
      <xdr:row>34</xdr:row>
      <xdr:rowOff>81280</xdr:rowOff>
    </xdr:to>
    <xdr:cxnSp macro="">
      <xdr:nvCxnSpPr>
        <xdr:cNvPr id="66" name="直線コネクタ 65"/>
        <xdr:cNvCxnSpPr/>
      </xdr:nvCxnSpPr>
      <xdr:spPr>
        <a:xfrm>
          <a:off x="3098800" y="57734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87630</xdr:rowOff>
    </xdr:from>
    <xdr:to>
      <xdr:col>5</xdr:col>
      <xdr:colOff>600075</xdr:colOff>
      <xdr:row>38</xdr:row>
      <xdr:rowOff>17780</xdr:rowOff>
    </xdr:to>
    <xdr:sp macro="" textlink="">
      <xdr:nvSpPr>
        <xdr:cNvPr id="67" name="フローチャート : 判断 66"/>
        <xdr:cNvSpPr/>
      </xdr:nvSpPr>
      <xdr:spPr>
        <a:xfrm>
          <a:off x="3937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68" name="テキスト ボックス 6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115570</xdr:rowOff>
    </xdr:from>
    <xdr:to>
      <xdr:col>4</xdr:col>
      <xdr:colOff>346075</xdr:colOff>
      <xdr:row>35</xdr:row>
      <xdr:rowOff>138430</xdr:rowOff>
    </xdr:to>
    <xdr:cxnSp macro="">
      <xdr:nvCxnSpPr>
        <xdr:cNvPr id="69" name="直線コネクタ 68"/>
        <xdr:cNvCxnSpPr/>
      </xdr:nvCxnSpPr>
      <xdr:spPr>
        <a:xfrm flipV="1">
          <a:off x="2209800" y="57734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87630</xdr:rowOff>
    </xdr:from>
    <xdr:to>
      <xdr:col>4</xdr:col>
      <xdr:colOff>396875</xdr:colOff>
      <xdr:row>38</xdr:row>
      <xdr:rowOff>17780</xdr:rowOff>
    </xdr:to>
    <xdr:sp macro="" textlink="">
      <xdr:nvSpPr>
        <xdr:cNvPr id="70" name="フローチャート : 判断 69"/>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71" name="テキスト ボックス 70"/>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37</xdr:row>
      <xdr:rowOff>92710</xdr:rowOff>
    </xdr:to>
    <xdr:cxnSp macro="">
      <xdr:nvCxnSpPr>
        <xdr:cNvPr id="72" name="直線コネクタ 71"/>
        <xdr:cNvCxnSpPr/>
      </xdr:nvCxnSpPr>
      <xdr:spPr>
        <a:xfrm flipV="1">
          <a:off x="1320800" y="61391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32</xdr:row>
      <xdr:rowOff>99060</xdr:rowOff>
    </xdr:from>
    <xdr:to>
      <xdr:col>3</xdr:col>
      <xdr:colOff>193675</xdr:colOff>
      <xdr:row>33</xdr:row>
      <xdr:rowOff>29210</xdr:rowOff>
    </xdr:to>
    <xdr:sp macro="" textlink="">
      <xdr:nvSpPr>
        <xdr:cNvPr id="73" name="フローチャート : 判断 72"/>
        <xdr:cNvSpPr/>
      </xdr:nvSpPr>
      <xdr:spPr>
        <a:xfrm>
          <a:off x="2159000" y="558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39387</xdr:rowOff>
    </xdr:from>
    <xdr:ext cx="762000" cy="259045"/>
    <xdr:sp macro="" textlink="">
      <xdr:nvSpPr>
        <xdr:cNvPr id="74" name="テキスト ボックス 73"/>
        <xdr:cNvSpPr txBox="1"/>
      </xdr:nvSpPr>
      <xdr:spPr>
        <a:xfrm>
          <a:off x="1828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574675</xdr:colOff>
      <xdr:row>33</xdr:row>
      <xdr:rowOff>156210</xdr:rowOff>
    </xdr:from>
    <xdr:to>
      <xdr:col>1</xdr:col>
      <xdr:colOff>676275</xdr:colOff>
      <xdr:row>34</xdr:row>
      <xdr:rowOff>86360</xdr:rowOff>
    </xdr:to>
    <xdr:sp macro="" textlink="">
      <xdr:nvSpPr>
        <xdr:cNvPr id="75" name="フローチャート : 判断 74"/>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96537</xdr:rowOff>
    </xdr:from>
    <xdr:ext cx="762000" cy="259045"/>
    <xdr:sp macro="" textlink="">
      <xdr:nvSpPr>
        <xdr:cNvPr id="76" name="テキスト ボックス 75"/>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156210</xdr:rowOff>
    </xdr:from>
    <xdr:to>
      <xdr:col>7</xdr:col>
      <xdr:colOff>66675</xdr:colOff>
      <xdr:row>34</xdr:row>
      <xdr:rowOff>86360</xdr:rowOff>
    </xdr:to>
    <xdr:sp macro="" textlink="">
      <xdr:nvSpPr>
        <xdr:cNvPr id="82" name="円/楕円 81"/>
        <xdr:cNvSpPr/>
      </xdr:nvSpPr>
      <xdr:spPr>
        <a:xfrm>
          <a:off x="4775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64787</xdr:rowOff>
    </xdr:from>
    <xdr:ext cx="762000" cy="259045"/>
    <xdr:sp macro="" textlink="">
      <xdr:nvSpPr>
        <xdr:cNvPr id="83" name="人件費該当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30480</xdr:rowOff>
    </xdr:from>
    <xdr:to>
      <xdr:col>5</xdr:col>
      <xdr:colOff>600075</xdr:colOff>
      <xdr:row>34</xdr:row>
      <xdr:rowOff>132080</xdr:rowOff>
    </xdr:to>
    <xdr:sp macro="" textlink="">
      <xdr:nvSpPr>
        <xdr:cNvPr id="84" name="円/楕円 83"/>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142257</xdr:rowOff>
    </xdr:from>
    <xdr:ext cx="736600" cy="259045"/>
    <xdr:sp macro="" textlink="">
      <xdr:nvSpPr>
        <xdr:cNvPr id="85" name="テキスト ボックス 84"/>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64770</xdr:rowOff>
    </xdr:from>
    <xdr:to>
      <xdr:col>4</xdr:col>
      <xdr:colOff>396875</xdr:colOff>
      <xdr:row>33</xdr:row>
      <xdr:rowOff>166370</xdr:rowOff>
    </xdr:to>
    <xdr:sp macro="" textlink="">
      <xdr:nvSpPr>
        <xdr:cNvPr id="86" name="円/楕円 85"/>
        <xdr:cNvSpPr/>
      </xdr:nvSpPr>
      <xdr:spPr>
        <a:xfrm>
          <a:off x="3048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5097</xdr:rowOff>
    </xdr:from>
    <xdr:ext cx="762000" cy="259045"/>
    <xdr:sp macro="" textlink="">
      <xdr:nvSpPr>
        <xdr:cNvPr id="87" name="テキスト ボックス 86"/>
        <xdr:cNvSpPr txBox="1"/>
      </xdr:nvSpPr>
      <xdr:spPr>
        <a:xfrm>
          <a:off x="2717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88" name="円/楕円 87"/>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2557</xdr:rowOff>
    </xdr:from>
    <xdr:ext cx="762000" cy="259045"/>
    <xdr:sp macro="" textlink="">
      <xdr:nvSpPr>
        <xdr:cNvPr id="89" name="テキスト ボックス 88"/>
        <xdr:cNvSpPr txBox="1"/>
      </xdr:nvSpPr>
      <xdr:spPr>
        <a:xfrm>
          <a:off x="1828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0" name="円/楕円 89"/>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1" name="テキスト ボックス 90"/>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0.8%</a:t>
          </a:r>
          <a:r>
            <a:rPr kumimoji="1" lang="ja-JP" altLang="en-US" sz="1300">
              <a:latin typeface="ＭＳ Ｐゴシック"/>
            </a:rPr>
            <a:t>低下し、全国平均、栃木県平均を下回っている。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25</a:t>
          </a:r>
          <a:r>
            <a:rPr kumimoji="1" lang="ja-JP" altLang="en-US" sz="1300">
              <a:latin typeface="ＭＳ Ｐゴシック"/>
            </a:rPr>
            <a:t>年度決算では、雇用対策事業費（緊急雇用創出事業費）の減（</a:t>
          </a:r>
          <a:r>
            <a:rPr kumimoji="1" lang="en-US" altLang="ja-JP" sz="1300">
              <a:latin typeface="ＭＳ Ｐゴシック"/>
            </a:rPr>
            <a:t>-113,468</a:t>
          </a:r>
          <a:r>
            <a:rPr kumimoji="1" lang="ja-JP" altLang="en-US" sz="1300">
              <a:latin typeface="ＭＳ Ｐゴシック"/>
            </a:rPr>
            <a:t>千円）、電子計算機管理費（保守・借上料）の減（</a:t>
          </a:r>
          <a:r>
            <a:rPr kumimoji="1" lang="en-US" altLang="ja-JP" sz="1300">
              <a:latin typeface="ＭＳ Ｐゴシック"/>
            </a:rPr>
            <a:t>-95,804</a:t>
          </a:r>
          <a:r>
            <a:rPr kumimoji="1" lang="ja-JP" altLang="en-US" sz="1300">
              <a:latin typeface="ＭＳ Ｐゴシック"/>
            </a:rPr>
            <a:t>千円）の減がみられた。</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21</xdr:row>
      <xdr:rowOff>69850</xdr:rowOff>
    </xdr:to>
    <xdr:cxnSp macro="">
      <xdr:nvCxnSpPr>
        <xdr:cNvPr id="121" name="直線コネクタ 120"/>
        <xdr:cNvCxnSpPr/>
      </xdr:nvCxnSpPr>
      <xdr:spPr>
        <a:xfrm flipV="1">
          <a:off x="16510000" y="2331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2"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3" name="直線コネクタ 122"/>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4"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5" name="直線コネクタ 124"/>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102507</xdr:rowOff>
    </xdr:from>
    <xdr:to>
      <xdr:col>24</xdr:col>
      <xdr:colOff>31750</xdr:colOff>
      <xdr:row>15</xdr:row>
      <xdr:rowOff>20864</xdr:rowOff>
    </xdr:to>
    <xdr:cxnSp macro="">
      <xdr:nvCxnSpPr>
        <xdr:cNvPr id="126" name="直線コネクタ 125"/>
        <xdr:cNvCxnSpPr/>
      </xdr:nvCxnSpPr>
      <xdr:spPr>
        <a:xfrm flipV="1">
          <a:off x="15671800" y="2331357"/>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89098</xdr:rowOff>
    </xdr:from>
    <xdr:ext cx="762000" cy="259045"/>
    <xdr:sp macro="" textlink="">
      <xdr:nvSpPr>
        <xdr:cNvPr id="127" name="物件費平均値テキスト"/>
        <xdr:cNvSpPr txBox="1"/>
      </xdr:nvSpPr>
      <xdr:spPr>
        <a:xfrm>
          <a:off x="16598900" y="300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117021</xdr:rowOff>
    </xdr:from>
    <xdr:to>
      <xdr:col>24</xdr:col>
      <xdr:colOff>82550</xdr:colOff>
      <xdr:row>18</xdr:row>
      <xdr:rowOff>47171</xdr:rowOff>
    </xdr:to>
    <xdr:sp macro="" textlink="">
      <xdr:nvSpPr>
        <xdr:cNvPr id="128" name="フローチャート : 判断 127"/>
        <xdr:cNvSpPr/>
      </xdr:nvSpPr>
      <xdr:spPr>
        <a:xfrm>
          <a:off x="164592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61686</xdr:rowOff>
    </xdr:from>
    <xdr:to>
      <xdr:col>22</xdr:col>
      <xdr:colOff>565150</xdr:colOff>
      <xdr:row>15</xdr:row>
      <xdr:rowOff>20864</xdr:rowOff>
    </xdr:to>
    <xdr:cxnSp macro="">
      <xdr:nvCxnSpPr>
        <xdr:cNvPr id="129" name="直線コネクタ 128"/>
        <xdr:cNvCxnSpPr/>
      </xdr:nvCxnSpPr>
      <xdr:spPr>
        <a:xfrm>
          <a:off x="14782800" y="2461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0" name="フローチャート : 判断 129"/>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31" name="テキスト ボックス 130"/>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61686</xdr:rowOff>
    </xdr:from>
    <xdr:to>
      <xdr:col>21</xdr:col>
      <xdr:colOff>361950</xdr:colOff>
      <xdr:row>14</xdr:row>
      <xdr:rowOff>94343</xdr:rowOff>
    </xdr:to>
    <xdr:cxnSp macro="">
      <xdr:nvCxnSpPr>
        <xdr:cNvPr id="132" name="直線コネクタ 131"/>
        <xdr:cNvCxnSpPr/>
      </xdr:nvCxnSpPr>
      <xdr:spPr>
        <a:xfrm flipV="1">
          <a:off x="13893800" y="246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149679</xdr:rowOff>
    </xdr:from>
    <xdr:to>
      <xdr:col>21</xdr:col>
      <xdr:colOff>412750</xdr:colOff>
      <xdr:row>18</xdr:row>
      <xdr:rowOff>79829</xdr:rowOff>
    </xdr:to>
    <xdr:sp macro="" textlink="">
      <xdr:nvSpPr>
        <xdr:cNvPr id="133" name="フローチャート : 判断 132"/>
        <xdr:cNvSpPr/>
      </xdr:nvSpPr>
      <xdr:spPr>
        <a:xfrm>
          <a:off x="14732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64606</xdr:rowOff>
    </xdr:from>
    <xdr:ext cx="762000" cy="259045"/>
    <xdr:sp macro="" textlink="">
      <xdr:nvSpPr>
        <xdr:cNvPr id="134" name="テキスト ボックス 133"/>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94343</xdr:rowOff>
    </xdr:from>
    <xdr:to>
      <xdr:col>20</xdr:col>
      <xdr:colOff>158750</xdr:colOff>
      <xdr:row>15</xdr:row>
      <xdr:rowOff>86179</xdr:rowOff>
    </xdr:to>
    <xdr:cxnSp macro="">
      <xdr:nvCxnSpPr>
        <xdr:cNvPr id="135" name="直線コネクタ 134"/>
        <xdr:cNvCxnSpPr/>
      </xdr:nvCxnSpPr>
      <xdr:spPr>
        <a:xfrm flipV="1">
          <a:off x="13004800" y="24946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19</xdr:row>
      <xdr:rowOff>2722</xdr:rowOff>
    </xdr:from>
    <xdr:to>
      <xdr:col>20</xdr:col>
      <xdr:colOff>209550</xdr:colOff>
      <xdr:row>19</xdr:row>
      <xdr:rowOff>104322</xdr:rowOff>
    </xdr:to>
    <xdr:sp macro="" textlink="">
      <xdr:nvSpPr>
        <xdr:cNvPr id="136" name="フローチャート : 判断 135"/>
        <xdr:cNvSpPr/>
      </xdr:nvSpPr>
      <xdr:spPr>
        <a:xfrm>
          <a:off x="13843000" y="32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89099</xdr:rowOff>
    </xdr:from>
    <xdr:ext cx="762000" cy="259045"/>
    <xdr:sp macro="" textlink="">
      <xdr:nvSpPr>
        <xdr:cNvPr id="137" name="テキスト ボックス 136"/>
        <xdr:cNvSpPr txBox="1"/>
      </xdr:nvSpPr>
      <xdr:spPr>
        <a:xfrm>
          <a:off x="13512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590550</xdr:colOff>
      <xdr:row>19</xdr:row>
      <xdr:rowOff>35378</xdr:rowOff>
    </xdr:from>
    <xdr:to>
      <xdr:col>19</xdr:col>
      <xdr:colOff>6350</xdr:colOff>
      <xdr:row>19</xdr:row>
      <xdr:rowOff>136978</xdr:rowOff>
    </xdr:to>
    <xdr:sp macro="" textlink="">
      <xdr:nvSpPr>
        <xdr:cNvPr id="138" name="フローチャート : 判断 137"/>
        <xdr:cNvSpPr/>
      </xdr:nvSpPr>
      <xdr:spPr>
        <a:xfrm>
          <a:off x="12954000" y="329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121755</xdr:rowOff>
    </xdr:from>
    <xdr:ext cx="762000" cy="259045"/>
    <xdr:sp macro="" textlink="">
      <xdr:nvSpPr>
        <xdr:cNvPr id="139" name="テキスト ボックス 138"/>
        <xdr:cNvSpPr txBox="1"/>
      </xdr:nvSpPr>
      <xdr:spPr>
        <a:xfrm>
          <a:off x="12623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51707</xdr:rowOff>
    </xdr:from>
    <xdr:to>
      <xdr:col>24</xdr:col>
      <xdr:colOff>82550</xdr:colOff>
      <xdr:row>13</xdr:row>
      <xdr:rowOff>153307</xdr:rowOff>
    </xdr:to>
    <xdr:sp macro="" textlink="">
      <xdr:nvSpPr>
        <xdr:cNvPr id="145" name="円/楕円 144"/>
        <xdr:cNvSpPr/>
      </xdr:nvSpPr>
      <xdr:spPr>
        <a:xfrm>
          <a:off x="164592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131734</xdr:rowOff>
    </xdr:from>
    <xdr:ext cx="762000" cy="259045"/>
    <xdr:sp macro="" textlink="">
      <xdr:nvSpPr>
        <xdr:cNvPr id="146" name="物件費該当値テキスト"/>
        <xdr:cNvSpPr txBox="1"/>
      </xdr:nvSpPr>
      <xdr:spPr>
        <a:xfrm>
          <a:off x="16598900" y="2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47" name="円/楕円 146"/>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48" name="テキスト ボックス 147"/>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10886</xdr:rowOff>
    </xdr:from>
    <xdr:to>
      <xdr:col>21</xdr:col>
      <xdr:colOff>412750</xdr:colOff>
      <xdr:row>14</xdr:row>
      <xdr:rowOff>112486</xdr:rowOff>
    </xdr:to>
    <xdr:sp macro="" textlink="">
      <xdr:nvSpPr>
        <xdr:cNvPr id="149" name="円/楕円 148"/>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122663</xdr:rowOff>
    </xdr:from>
    <xdr:ext cx="762000" cy="259045"/>
    <xdr:sp macro="" textlink="">
      <xdr:nvSpPr>
        <xdr:cNvPr id="150" name="テキスト ボックス 149"/>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43543</xdr:rowOff>
    </xdr:from>
    <xdr:to>
      <xdr:col>20</xdr:col>
      <xdr:colOff>209550</xdr:colOff>
      <xdr:row>14</xdr:row>
      <xdr:rowOff>145143</xdr:rowOff>
    </xdr:to>
    <xdr:sp macro="" textlink="">
      <xdr:nvSpPr>
        <xdr:cNvPr id="151" name="円/楕円 150"/>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52" name="テキスト ボックス 151"/>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53" name="円/楕円 152"/>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147156</xdr:rowOff>
    </xdr:from>
    <xdr:ext cx="762000" cy="259045"/>
    <xdr:sp macro="" textlink="">
      <xdr:nvSpPr>
        <xdr:cNvPr id="154" name="テキスト ボックス 153"/>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昨年度の比率とほぼ同じで、全国平均、栃木県平均ともに上回っている。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25</a:t>
          </a:r>
          <a:r>
            <a:rPr kumimoji="1" lang="ja-JP" altLang="en-US" sz="1300">
              <a:latin typeface="ＭＳ Ｐゴシック"/>
            </a:rPr>
            <a:t>年度には、足利市社会福祉協議会へ業務委託している「心配ごと相談業務運営委託費」において、相談体制の見直しを行い、経費削減した。</a:t>
          </a:r>
          <a:endParaRPr kumimoji="1" lang="en-US" altLang="ja-JP" sz="1300">
            <a:latin typeface="ＭＳ Ｐゴシック"/>
          </a:endParaRPr>
        </a:p>
        <a:p>
          <a:r>
            <a:rPr kumimoji="1" lang="ja-JP" altLang="en-US" sz="1300">
              <a:latin typeface="ＭＳ Ｐゴシック"/>
            </a:rPr>
            <a:t>　今後も、はり・きゅう・あん摩・マッサージ指圧施術費助成事業など、扶助費の見直しについて取り組む。</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60</xdr:row>
      <xdr:rowOff>127000</xdr:rowOff>
    </xdr:to>
    <xdr:cxnSp macro="">
      <xdr:nvCxnSpPr>
        <xdr:cNvPr id="182" name="直線コネクタ 181"/>
        <xdr:cNvCxnSpPr/>
      </xdr:nvCxnSpPr>
      <xdr:spPr>
        <a:xfrm flipV="1">
          <a:off x="4826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3"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4" name="直線コネクタ 183"/>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5"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6" name="直線コネクタ 185"/>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88900</xdr:rowOff>
    </xdr:from>
    <xdr:to>
      <xdr:col>7</xdr:col>
      <xdr:colOff>15875</xdr:colOff>
      <xdr:row>60</xdr:row>
      <xdr:rowOff>127000</xdr:rowOff>
    </xdr:to>
    <xdr:cxnSp macro="">
      <xdr:nvCxnSpPr>
        <xdr:cNvPr id="187" name="直線コネクタ 186"/>
        <xdr:cNvCxnSpPr/>
      </xdr:nvCxnSpPr>
      <xdr:spPr>
        <a:xfrm>
          <a:off x="3987800" y="10375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8"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89" name="フローチャート : 判断 188"/>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60</xdr:row>
      <xdr:rowOff>88900</xdr:rowOff>
    </xdr:to>
    <xdr:cxnSp macro="">
      <xdr:nvCxnSpPr>
        <xdr:cNvPr id="190" name="直線コネクタ 189"/>
        <xdr:cNvCxnSpPr/>
      </xdr:nvCxnSpPr>
      <xdr:spPr>
        <a:xfrm>
          <a:off x="3098800" y="97282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0</xdr:rowOff>
    </xdr:from>
    <xdr:to>
      <xdr:col>5</xdr:col>
      <xdr:colOff>600075</xdr:colOff>
      <xdr:row>56</xdr:row>
      <xdr:rowOff>101600</xdr:rowOff>
    </xdr:to>
    <xdr:sp macro="" textlink="">
      <xdr:nvSpPr>
        <xdr:cNvPr id="191" name="フローチャート : 判断 190"/>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192" name="テキスト ボックス 191"/>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69850</xdr:rowOff>
    </xdr:to>
    <xdr:cxnSp macro="">
      <xdr:nvCxnSpPr>
        <xdr:cNvPr id="193" name="直線コネクタ 192"/>
        <xdr:cNvCxnSpPr/>
      </xdr:nvCxnSpPr>
      <xdr:spPr>
        <a:xfrm flipV="1">
          <a:off x="2209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38100</xdr:rowOff>
    </xdr:from>
    <xdr:to>
      <xdr:col>4</xdr:col>
      <xdr:colOff>396875</xdr:colOff>
      <xdr:row>54</xdr:row>
      <xdr:rowOff>139700</xdr:rowOff>
    </xdr:to>
    <xdr:sp macro="" textlink="">
      <xdr:nvSpPr>
        <xdr:cNvPr id="194" name="フローチャート : 判断 193"/>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195" name="テキスト ボックス 194"/>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69850</xdr:rowOff>
    </xdr:to>
    <xdr:cxnSp macro="">
      <xdr:nvCxnSpPr>
        <xdr:cNvPr id="196" name="直線コネクタ 195"/>
        <xdr:cNvCxnSpPr/>
      </xdr:nvCxnSpPr>
      <xdr:spPr>
        <a:xfrm>
          <a:off x="1320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7" name="フローチャート : 判断 196"/>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8" name="テキスト ボックス 197"/>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199" name="フローチャート : 判断 198"/>
        <xdr:cNvSpPr/>
      </xdr:nvSpPr>
      <xdr:spPr>
        <a:xfrm>
          <a:off x="1270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00" name="テキスト ボックス 19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76200</xdr:rowOff>
    </xdr:from>
    <xdr:to>
      <xdr:col>7</xdr:col>
      <xdr:colOff>66675</xdr:colOff>
      <xdr:row>61</xdr:row>
      <xdr:rowOff>6350</xdr:rowOff>
    </xdr:to>
    <xdr:sp macro="" textlink="">
      <xdr:nvSpPr>
        <xdr:cNvPr id="206" name="円/楕円 205"/>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156227</xdr:rowOff>
    </xdr:from>
    <xdr:ext cx="762000" cy="259045"/>
    <xdr:sp macro="" textlink="">
      <xdr:nvSpPr>
        <xdr:cNvPr id="207" name="扶助費該当値テキスト"/>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38100</xdr:rowOff>
    </xdr:from>
    <xdr:to>
      <xdr:col>5</xdr:col>
      <xdr:colOff>600075</xdr:colOff>
      <xdr:row>60</xdr:row>
      <xdr:rowOff>139700</xdr:rowOff>
    </xdr:to>
    <xdr:sp macro="" textlink="">
      <xdr:nvSpPr>
        <xdr:cNvPr id="208" name="円/楕円 207"/>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124477</xdr:rowOff>
    </xdr:from>
    <xdr:ext cx="736600" cy="259045"/>
    <xdr:sp macro="" textlink="">
      <xdr:nvSpPr>
        <xdr:cNvPr id="209" name="テキスト ボックス 208"/>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0" name="円/楕円 209"/>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1" name="テキスト ボックス 210"/>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2" name="円/楕円 211"/>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3" name="テキスト ボックス 212"/>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4" name="円/楕円 213"/>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5" name="テキスト ボックス 214"/>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その他については、繰出金が</a:t>
          </a:r>
          <a:r>
            <a:rPr kumimoji="1" lang="en-US" altLang="ja-JP" sz="1300">
              <a:latin typeface="ＭＳ Ｐゴシック"/>
            </a:rPr>
            <a:t>19.9%</a:t>
          </a:r>
          <a:r>
            <a:rPr kumimoji="1" lang="ja-JP" altLang="en-US" sz="1300">
              <a:latin typeface="ＭＳ Ｐゴシック"/>
            </a:rPr>
            <a:t>と大部分を占めている。</a:t>
          </a:r>
          <a:endParaRPr kumimoji="1" lang="en-US" altLang="ja-JP" sz="1300">
            <a:latin typeface="ＭＳ Ｐゴシック"/>
          </a:endParaRPr>
        </a:p>
        <a:p>
          <a:r>
            <a:rPr kumimoji="1" lang="ja-JP" altLang="en-US" sz="1300">
              <a:latin typeface="ＭＳ Ｐゴシック"/>
            </a:rPr>
            <a:t>　繰出金の比率は、前年度比</a:t>
          </a:r>
          <a:r>
            <a:rPr kumimoji="1" lang="en-US" altLang="ja-JP" sz="1300">
              <a:latin typeface="ＭＳ Ｐゴシック"/>
            </a:rPr>
            <a:t>0.3%</a:t>
          </a:r>
          <a:r>
            <a:rPr kumimoji="1" lang="ja-JP" altLang="en-US" sz="1300">
              <a:latin typeface="ＭＳ Ｐゴシック"/>
            </a:rPr>
            <a:t>上昇しており、依然として高水準で推移している。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年度よりジェネリック医薬品の利用促進による国民健康保険医療費の抑制に取り組むほか、引き続き下水道使用料の確保・下水道の市債借入の抑制など、特別会計への繰出金の抑制を図る。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0" name="直線コネクタ 229"/>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1" name="テキスト ボックス 230"/>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2" name="直線コネクタ 231"/>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3" name="テキスト ボックス 232"/>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4" name="直線コネクタ 233"/>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5" name="テキスト ボックス 234"/>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6" name="直線コネクタ 235"/>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7" name="テキスト ボックス 236"/>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8" name="直線コネクタ 237"/>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9" name="テキスト ボックス 238"/>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0" name="直線コネクタ 239"/>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1" name="テキスト ボックス 240"/>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86178</xdr:rowOff>
    </xdr:from>
    <xdr:to>
      <xdr:col>24</xdr:col>
      <xdr:colOff>31750</xdr:colOff>
      <xdr:row>61</xdr:row>
      <xdr:rowOff>37193</xdr:rowOff>
    </xdr:to>
    <xdr:cxnSp macro="">
      <xdr:nvCxnSpPr>
        <xdr:cNvPr id="245" name="直線コネクタ 244"/>
        <xdr:cNvCxnSpPr/>
      </xdr:nvCxnSpPr>
      <xdr:spPr>
        <a:xfrm flipV="1">
          <a:off x="16510000" y="9173028"/>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9270</xdr:rowOff>
    </xdr:from>
    <xdr:ext cx="762000" cy="259045"/>
    <xdr:sp macro="" textlink="">
      <xdr:nvSpPr>
        <xdr:cNvPr id="246"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61</xdr:row>
      <xdr:rowOff>37193</xdr:rowOff>
    </xdr:from>
    <xdr:to>
      <xdr:col>24</xdr:col>
      <xdr:colOff>120650</xdr:colOff>
      <xdr:row>61</xdr:row>
      <xdr:rowOff>37193</xdr:rowOff>
    </xdr:to>
    <xdr:cxnSp macro="">
      <xdr:nvCxnSpPr>
        <xdr:cNvPr id="247" name="直線コネクタ 246"/>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xdr:rowOff>
    </xdr:from>
    <xdr:ext cx="762000" cy="259045"/>
    <xdr:sp macro="" textlink="">
      <xdr:nvSpPr>
        <xdr:cNvPr id="248"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628650</xdr:colOff>
      <xdr:row>53</xdr:row>
      <xdr:rowOff>86178</xdr:rowOff>
    </xdr:from>
    <xdr:to>
      <xdr:col>24</xdr:col>
      <xdr:colOff>120650</xdr:colOff>
      <xdr:row>53</xdr:row>
      <xdr:rowOff>86178</xdr:rowOff>
    </xdr:to>
    <xdr:cxnSp macro="">
      <xdr:nvCxnSpPr>
        <xdr:cNvPr id="249" name="直線コネクタ 248"/>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143328</xdr:rowOff>
    </xdr:from>
    <xdr:to>
      <xdr:col>24</xdr:col>
      <xdr:colOff>31750</xdr:colOff>
      <xdr:row>61</xdr:row>
      <xdr:rowOff>37193</xdr:rowOff>
    </xdr:to>
    <xdr:cxnSp macro="">
      <xdr:nvCxnSpPr>
        <xdr:cNvPr id="250" name="直線コネクタ 249"/>
        <xdr:cNvCxnSpPr/>
      </xdr:nvCxnSpPr>
      <xdr:spPr>
        <a:xfrm>
          <a:off x="15671800" y="104303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109055</xdr:rowOff>
    </xdr:from>
    <xdr:ext cx="762000" cy="259045"/>
    <xdr:sp macro="" textlink="">
      <xdr:nvSpPr>
        <xdr:cNvPr id="251" name="その他平均値テキスト"/>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92528</xdr:rowOff>
    </xdr:from>
    <xdr:to>
      <xdr:col>24</xdr:col>
      <xdr:colOff>82550</xdr:colOff>
      <xdr:row>57</xdr:row>
      <xdr:rowOff>22678</xdr:rowOff>
    </xdr:to>
    <xdr:sp macro="" textlink="">
      <xdr:nvSpPr>
        <xdr:cNvPr id="252" name="フローチャート : 判断 251"/>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60</xdr:row>
      <xdr:rowOff>143328</xdr:rowOff>
    </xdr:to>
    <xdr:cxnSp macro="">
      <xdr:nvCxnSpPr>
        <xdr:cNvPr id="253" name="直線コネクタ 252"/>
        <xdr:cNvCxnSpPr/>
      </xdr:nvCxnSpPr>
      <xdr:spPr>
        <a:xfrm>
          <a:off x="14782800" y="10185400"/>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27215</xdr:rowOff>
    </xdr:from>
    <xdr:to>
      <xdr:col>22</xdr:col>
      <xdr:colOff>615950</xdr:colOff>
      <xdr:row>56</xdr:row>
      <xdr:rowOff>128815</xdr:rowOff>
    </xdr:to>
    <xdr:sp macro="" textlink="">
      <xdr:nvSpPr>
        <xdr:cNvPr id="254" name="フローチャート : 判断 253"/>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138992</xdr:rowOff>
    </xdr:from>
    <xdr:ext cx="736600" cy="259045"/>
    <xdr:sp macro="" textlink="">
      <xdr:nvSpPr>
        <xdr:cNvPr id="255" name="テキスト ボックス 254"/>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60</xdr:row>
      <xdr:rowOff>29028</xdr:rowOff>
    </xdr:to>
    <xdr:cxnSp macro="">
      <xdr:nvCxnSpPr>
        <xdr:cNvPr id="256" name="直線コネクタ 255"/>
        <xdr:cNvCxnSpPr/>
      </xdr:nvCxnSpPr>
      <xdr:spPr>
        <a:xfrm flipV="1">
          <a:off x="13893800" y="101854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35378</xdr:rowOff>
    </xdr:from>
    <xdr:to>
      <xdr:col>21</xdr:col>
      <xdr:colOff>412750</xdr:colOff>
      <xdr:row>55</xdr:row>
      <xdr:rowOff>136978</xdr:rowOff>
    </xdr:to>
    <xdr:sp macro="" textlink="">
      <xdr:nvSpPr>
        <xdr:cNvPr id="257" name="フローチャート : 判断 256"/>
        <xdr:cNvSpPr/>
      </xdr:nvSpPr>
      <xdr:spPr>
        <a:xfrm>
          <a:off x="14732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147155</xdr:rowOff>
    </xdr:from>
    <xdr:ext cx="762000" cy="259045"/>
    <xdr:sp macro="" textlink="">
      <xdr:nvSpPr>
        <xdr:cNvPr id="258" name="テキスト ボックス 257"/>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86178</xdr:rowOff>
    </xdr:from>
    <xdr:to>
      <xdr:col>20</xdr:col>
      <xdr:colOff>158750</xdr:colOff>
      <xdr:row>60</xdr:row>
      <xdr:rowOff>29028</xdr:rowOff>
    </xdr:to>
    <xdr:cxnSp macro="">
      <xdr:nvCxnSpPr>
        <xdr:cNvPr id="259" name="直線コネクタ 258"/>
        <xdr:cNvCxnSpPr/>
      </xdr:nvCxnSpPr>
      <xdr:spPr>
        <a:xfrm>
          <a:off x="13004800" y="102017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53</xdr:row>
      <xdr:rowOff>2722</xdr:rowOff>
    </xdr:from>
    <xdr:to>
      <xdr:col>20</xdr:col>
      <xdr:colOff>209550</xdr:colOff>
      <xdr:row>53</xdr:row>
      <xdr:rowOff>104322</xdr:rowOff>
    </xdr:to>
    <xdr:sp macro="" textlink="">
      <xdr:nvSpPr>
        <xdr:cNvPr id="260" name="フローチャート : 判断 259"/>
        <xdr:cNvSpPr/>
      </xdr:nvSpPr>
      <xdr:spPr>
        <a:xfrm>
          <a:off x="13843000" y="908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114499</xdr:rowOff>
    </xdr:from>
    <xdr:ext cx="762000" cy="259045"/>
    <xdr:sp macro="" textlink="">
      <xdr:nvSpPr>
        <xdr:cNvPr id="261" name="テキスト ボックス 260"/>
        <xdr:cNvSpPr txBox="1"/>
      </xdr:nvSpPr>
      <xdr:spPr>
        <a:xfrm>
          <a:off x="13512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19050</xdr:rowOff>
    </xdr:from>
    <xdr:to>
      <xdr:col>19</xdr:col>
      <xdr:colOff>6350</xdr:colOff>
      <xdr:row>53</xdr:row>
      <xdr:rowOff>120650</xdr:rowOff>
    </xdr:to>
    <xdr:sp macro="" textlink="">
      <xdr:nvSpPr>
        <xdr:cNvPr id="262" name="フローチャート : 判断 261"/>
        <xdr:cNvSpPr/>
      </xdr:nvSpPr>
      <xdr:spPr>
        <a:xfrm>
          <a:off x="12954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130827</xdr:rowOff>
    </xdr:from>
    <xdr:ext cx="762000" cy="259045"/>
    <xdr:sp macro="" textlink="">
      <xdr:nvSpPr>
        <xdr:cNvPr id="263" name="テキスト ボックス 262"/>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157843</xdr:rowOff>
    </xdr:from>
    <xdr:to>
      <xdr:col>24</xdr:col>
      <xdr:colOff>82550</xdr:colOff>
      <xdr:row>61</xdr:row>
      <xdr:rowOff>87993</xdr:rowOff>
    </xdr:to>
    <xdr:sp macro="" textlink="">
      <xdr:nvSpPr>
        <xdr:cNvPr id="269" name="円/楕円 268"/>
        <xdr:cNvSpPr/>
      </xdr:nvSpPr>
      <xdr:spPr>
        <a:xfrm>
          <a:off x="16459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66420</xdr:rowOff>
    </xdr:from>
    <xdr:ext cx="762000" cy="259045"/>
    <xdr:sp macro="" textlink="">
      <xdr:nvSpPr>
        <xdr:cNvPr id="270" name="その他該当値テキスト"/>
        <xdr:cNvSpPr txBox="1"/>
      </xdr:nvSpPr>
      <xdr:spPr>
        <a:xfrm>
          <a:off x="16598900" y="1035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92528</xdr:rowOff>
    </xdr:from>
    <xdr:to>
      <xdr:col>22</xdr:col>
      <xdr:colOff>615950</xdr:colOff>
      <xdr:row>61</xdr:row>
      <xdr:rowOff>22678</xdr:rowOff>
    </xdr:to>
    <xdr:sp macro="" textlink="">
      <xdr:nvSpPr>
        <xdr:cNvPr id="271" name="円/楕円 270"/>
        <xdr:cNvSpPr/>
      </xdr:nvSpPr>
      <xdr:spPr>
        <a:xfrm>
          <a:off x="15621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7455</xdr:rowOff>
    </xdr:from>
    <xdr:ext cx="736600" cy="259045"/>
    <xdr:sp macro="" textlink="">
      <xdr:nvSpPr>
        <xdr:cNvPr id="272" name="テキスト ボックス 271"/>
        <xdr:cNvSpPr txBox="1"/>
      </xdr:nvSpPr>
      <xdr:spPr>
        <a:xfrm>
          <a:off x="15290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73" name="円/楕円 272"/>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74" name="テキスト ボックス 273"/>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149678</xdr:rowOff>
    </xdr:from>
    <xdr:to>
      <xdr:col>20</xdr:col>
      <xdr:colOff>209550</xdr:colOff>
      <xdr:row>60</xdr:row>
      <xdr:rowOff>79828</xdr:rowOff>
    </xdr:to>
    <xdr:sp macro="" textlink="">
      <xdr:nvSpPr>
        <xdr:cNvPr id="275" name="円/楕円 274"/>
        <xdr:cNvSpPr/>
      </xdr:nvSpPr>
      <xdr:spPr>
        <a:xfrm>
          <a:off x="13843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64605</xdr:rowOff>
    </xdr:from>
    <xdr:ext cx="762000" cy="259045"/>
    <xdr:sp macro="" textlink="">
      <xdr:nvSpPr>
        <xdr:cNvPr id="276" name="テキスト ボックス 275"/>
        <xdr:cNvSpPr txBox="1"/>
      </xdr:nvSpPr>
      <xdr:spPr>
        <a:xfrm>
          <a:off x="13512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35378</xdr:rowOff>
    </xdr:from>
    <xdr:to>
      <xdr:col>19</xdr:col>
      <xdr:colOff>6350</xdr:colOff>
      <xdr:row>59</xdr:row>
      <xdr:rowOff>136978</xdr:rowOff>
    </xdr:to>
    <xdr:sp macro="" textlink="">
      <xdr:nvSpPr>
        <xdr:cNvPr id="277" name="円/楕円 276"/>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121755</xdr:rowOff>
    </xdr:from>
    <xdr:ext cx="762000" cy="259045"/>
    <xdr:sp macro="" textlink="">
      <xdr:nvSpPr>
        <xdr:cNvPr id="278" name="テキスト ボックス 277"/>
        <xdr:cNvSpPr txBox="1"/>
      </xdr:nvSpPr>
      <xdr:spPr>
        <a:xfrm>
          <a:off x="12623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0.1%</a:t>
          </a:r>
          <a:r>
            <a:rPr kumimoji="1" lang="ja-JP" altLang="en-US" sz="1300">
              <a:latin typeface="ＭＳ Ｐゴシック"/>
            </a:rPr>
            <a:t>低下し、経常経費充当一般財源等の額も減少している。</a:t>
          </a:r>
          <a:endParaRPr kumimoji="1" lang="en-US" altLang="ja-JP" sz="1300">
            <a:latin typeface="ＭＳ Ｐゴシック"/>
          </a:endParaRPr>
        </a:p>
        <a:p>
          <a:r>
            <a:rPr kumimoji="1" lang="ja-JP" altLang="en-US" sz="1300">
              <a:latin typeface="ＭＳ Ｐゴシック"/>
            </a:rPr>
            <a:t>　補助金については、平成</a:t>
          </a:r>
          <a:r>
            <a:rPr kumimoji="1" lang="en-US" altLang="ja-JP" sz="1300">
              <a:latin typeface="ＭＳ Ｐゴシック"/>
            </a:rPr>
            <a:t>19</a:t>
          </a:r>
          <a:r>
            <a:rPr kumimoji="1" lang="ja-JP" altLang="en-US" sz="1300">
              <a:latin typeface="ＭＳ Ｐゴシック"/>
            </a:rPr>
            <a:t>年度の「補助金等検討委員会」からの提言により、平成</a:t>
          </a:r>
          <a:r>
            <a:rPr kumimoji="1" lang="en-US" altLang="ja-JP" sz="1300">
              <a:latin typeface="ＭＳ Ｐゴシック"/>
            </a:rPr>
            <a:t>20</a:t>
          </a:r>
          <a:r>
            <a:rPr kumimoji="1" lang="ja-JP" altLang="en-US" sz="1300">
              <a:latin typeface="ＭＳ Ｐゴシック"/>
            </a:rPr>
            <a:t>年度予算から段階的に補助金額を削減してきた。今後も公益性、効果性、適格性などの観点から、予算編成時に見直しを行う。</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50800</xdr:rowOff>
    </xdr:from>
    <xdr:to>
      <xdr:col>24</xdr:col>
      <xdr:colOff>31750</xdr:colOff>
      <xdr:row>35</xdr:row>
      <xdr:rowOff>146050</xdr:rowOff>
    </xdr:to>
    <xdr:cxnSp macro="">
      <xdr:nvCxnSpPr>
        <xdr:cNvPr id="306" name="直線コネクタ 305"/>
        <xdr:cNvCxnSpPr/>
      </xdr:nvCxnSpPr>
      <xdr:spPr>
        <a:xfrm flipV="1">
          <a:off x="16510000" y="5537200"/>
          <a:ext cx="0" cy="60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118127</xdr:rowOff>
    </xdr:from>
    <xdr:ext cx="762000" cy="259045"/>
    <xdr:sp macro="" textlink="">
      <xdr:nvSpPr>
        <xdr:cNvPr id="307" name="補助費等最小値テキスト"/>
        <xdr:cNvSpPr txBox="1"/>
      </xdr:nvSpPr>
      <xdr:spPr>
        <a:xfrm>
          <a:off x="165989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35</xdr:row>
      <xdr:rowOff>146050</xdr:rowOff>
    </xdr:from>
    <xdr:to>
      <xdr:col>24</xdr:col>
      <xdr:colOff>120650</xdr:colOff>
      <xdr:row>35</xdr:row>
      <xdr:rowOff>146050</xdr:rowOff>
    </xdr:to>
    <xdr:cxnSp macro="">
      <xdr:nvCxnSpPr>
        <xdr:cNvPr id="308" name="直線コネクタ 307"/>
        <xdr:cNvCxnSpPr/>
      </xdr:nvCxnSpPr>
      <xdr:spPr>
        <a:xfrm>
          <a:off x="16421100" y="61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137177</xdr:rowOff>
    </xdr:from>
    <xdr:ext cx="762000" cy="259045"/>
    <xdr:sp macro="" textlink="">
      <xdr:nvSpPr>
        <xdr:cNvPr id="309"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50800</xdr:rowOff>
    </xdr:from>
    <xdr:to>
      <xdr:col>24</xdr:col>
      <xdr:colOff>120650</xdr:colOff>
      <xdr:row>32</xdr:row>
      <xdr:rowOff>50800</xdr:rowOff>
    </xdr:to>
    <xdr:cxnSp macro="">
      <xdr:nvCxnSpPr>
        <xdr:cNvPr id="310" name="直線コネクタ 309"/>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50800</xdr:rowOff>
    </xdr:from>
    <xdr:to>
      <xdr:col>24</xdr:col>
      <xdr:colOff>31750</xdr:colOff>
      <xdr:row>32</xdr:row>
      <xdr:rowOff>88900</xdr:rowOff>
    </xdr:to>
    <xdr:cxnSp macro="">
      <xdr:nvCxnSpPr>
        <xdr:cNvPr id="311" name="直線コネクタ 310"/>
        <xdr:cNvCxnSpPr/>
      </xdr:nvCxnSpPr>
      <xdr:spPr>
        <a:xfrm flipV="1">
          <a:off x="15671800" y="553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143527</xdr:rowOff>
    </xdr:from>
    <xdr:ext cx="762000" cy="259045"/>
    <xdr:sp macro="" textlink="">
      <xdr:nvSpPr>
        <xdr:cNvPr id="312" name="補助費等平均値テキスト"/>
        <xdr:cNvSpPr txBox="1"/>
      </xdr:nvSpPr>
      <xdr:spPr>
        <a:xfrm>
          <a:off x="16598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23</xdr:col>
      <xdr:colOff>666750</xdr:colOff>
      <xdr:row>34</xdr:row>
      <xdr:rowOff>0</xdr:rowOff>
    </xdr:from>
    <xdr:to>
      <xdr:col>24</xdr:col>
      <xdr:colOff>82550</xdr:colOff>
      <xdr:row>34</xdr:row>
      <xdr:rowOff>101600</xdr:rowOff>
    </xdr:to>
    <xdr:sp macro="" textlink="">
      <xdr:nvSpPr>
        <xdr:cNvPr id="313" name="フローチャート : 判断 312"/>
        <xdr:cNvSpPr/>
      </xdr:nvSpPr>
      <xdr:spPr>
        <a:xfrm>
          <a:off x="16459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88900</xdr:rowOff>
    </xdr:from>
    <xdr:to>
      <xdr:col>22</xdr:col>
      <xdr:colOff>565150</xdr:colOff>
      <xdr:row>33</xdr:row>
      <xdr:rowOff>146050</xdr:rowOff>
    </xdr:to>
    <xdr:cxnSp macro="">
      <xdr:nvCxnSpPr>
        <xdr:cNvPr id="314" name="直線コネクタ 313"/>
        <xdr:cNvCxnSpPr/>
      </xdr:nvCxnSpPr>
      <xdr:spPr>
        <a:xfrm flipV="1">
          <a:off x="14782800" y="5575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33</xdr:row>
      <xdr:rowOff>133350</xdr:rowOff>
    </xdr:from>
    <xdr:to>
      <xdr:col>22</xdr:col>
      <xdr:colOff>615950</xdr:colOff>
      <xdr:row>34</xdr:row>
      <xdr:rowOff>63500</xdr:rowOff>
    </xdr:to>
    <xdr:sp macro="" textlink="">
      <xdr:nvSpPr>
        <xdr:cNvPr id="315" name="フローチャート : 判断 314"/>
        <xdr:cNvSpPr/>
      </xdr:nvSpPr>
      <xdr:spPr>
        <a:xfrm>
          <a:off x="156210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48277</xdr:rowOff>
    </xdr:from>
    <xdr:ext cx="736600" cy="259045"/>
    <xdr:sp macro="" textlink="">
      <xdr:nvSpPr>
        <xdr:cNvPr id="316" name="テキスト ボックス 315"/>
        <xdr:cNvSpPr txBox="1"/>
      </xdr:nvSpPr>
      <xdr:spPr>
        <a:xfrm>
          <a:off x="15290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146050</xdr:rowOff>
    </xdr:from>
    <xdr:to>
      <xdr:col>21</xdr:col>
      <xdr:colOff>361950</xdr:colOff>
      <xdr:row>34</xdr:row>
      <xdr:rowOff>12700</xdr:rowOff>
    </xdr:to>
    <xdr:cxnSp macro="">
      <xdr:nvCxnSpPr>
        <xdr:cNvPr id="317" name="直線コネクタ 316"/>
        <xdr:cNvCxnSpPr/>
      </xdr:nvCxnSpPr>
      <xdr:spPr>
        <a:xfrm flipV="1">
          <a:off x="13893800" y="580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152400</xdr:rowOff>
    </xdr:from>
    <xdr:to>
      <xdr:col>21</xdr:col>
      <xdr:colOff>412750</xdr:colOff>
      <xdr:row>35</xdr:row>
      <xdr:rowOff>82550</xdr:rowOff>
    </xdr:to>
    <xdr:sp macro="" textlink="">
      <xdr:nvSpPr>
        <xdr:cNvPr id="318" name="フローチャート : 判断 317"/>
        <xdr:cNvSpPr/>
      </xdr:nvSpPr>
      <xdr:spPr>
        <a:xfrm>
          <a:off x="14732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67327</xdr:rowOff>
    </xdr:from>
    <xdr:ext cx="762000" cy="259045"/>
    <xdr:sp macro="" textlink="">
      <xdr:nvSpPr>
        <xdr:cNvPr id="319" name="テキスト ボックス 318"/>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146050</xdr:rowOff>
    </xdr:from>
    <xdr:to>
      <xdr:col>20</xdr:col>
      <xdr:colOff>158750</xdr:colOff>
      <xdr:row>34</xdr:row>
      <xdr:rowOff>12700</xdr:rowOff>
    </xdr:to>
    <xdr:cxnSp macro="">
      <xdr:nvCxnSpPr>
        <xdr:cNvPr id="320" name="直線コネクタ 319"/>
        <xdr:cNvCxnSpPr/>
      </xdr:nvCxnSpPr>
      <xdr:spPr>
        <a:xfrm>
          <a:off x="13004800" y="580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40</xdr:row>
      <xdr:rowOff>38100</xdr:rowOff>
    </xdr:from>
    <xdr:to>
      <xdr:col>20</xdr:col>
      <xdr:colOff>209550</xdr:colOff>
      <xdr:row>40</xdr:row>
      <xdr:rowOff>139700</xdr:rowOff>
    </xdr:to>
    <xdr:sp macro="" textlink="">
      <xdr:nvSpPr>
        <xdr:cNvPr id="321" name="フローチャート : 判断 320"/>
        <xdr:cNvSpPr/>
      </xdr:nvSpPr>
      <xdr:spPr>
        <a:xfrm>
          <a:off x="138430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124477</xdr:rowOff>
    </xdr:from>
    <xdr:ext cx="762000" cy="259045"/>
    <xdr:sp macro="" textlink="">
      <xdr:nvSpPr>
        <xdr:cNvPr id="322" name="テキスト ボックス 321"/>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18</xdr:col>
      <xdr:colOff>590550</xdr:colOff>
      <xdr:row>41</xdr:row>
      <xdr:rowOff>19050</xdr:rowOff>
    </xdr:from>
    <xdr:to>
      <xdr:col>19</xdr:col>
      <xdr:colOff>6350</xdr:colOff>
      <xdr:row>41</xdr:row>
      <xdr:rowOff>120650</xdr:rowOff>
    </xdr:to>
    <xdr:sp macro="" textlink="">
      <xdr:nvSpPr>
        <xdr:cNvPr id="323" name="フローチャート : 判断 322"/>
        <xdr:cNvSpPr/>
      </xdr:nvSpPr>
      <xdr:spPr>
        <a:xfrm>
          <a:off x="12954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105427</xdr:rowOff>
    </xdr:from>
    <xdr:ext cx="762000" cy="259045"/>
    <xdr:sp macro="" textlink="">
      <xdr:nvSpPr>
        <xdr:cNvPr id="324" name="テキスト ボックス 323"/>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32</xdr:row>
      <xdr:rowOff>0</xdr:rowOff>
    </xdr:from>
    <xdr:to>
      <xdr:col>24</xdr:col>
      <xdr:colOff>82550</xdr:colOff>
      <xdr:row>32</xdr:row>
      <xdr:rowOff>101600</xdr:rowOff>
    </xdr:to>
    <xdr:sp macro="" textlink="">
      <xdr:nvSpPr>
        <xdr:cNvPr id="330" name="円/楕円 329"/>
        <xdr:cNvSpPr/>
      </xdr:nvSpPr>
      <xdr:spPr>
        <a:xfrm>
          <a:off x="164592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80027</xdr:rowOff>
    </xdr:from>
    <xdr:ext cx="762000" cy="259045"/>
    <xdr:sp macro="" textlink="">
      <xdr:nvSpPr>
        <xdr:cNvPr id="331" name="補助費等該当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38100</xdr:rowOff>
    </xdr:from>
    <xdr:to>
      <xdr:col>22</xdr:col>
      <xdr:colOff>615950</xdr:colOff>
      <xdr:row>32</xdr:row>
      <xdr:rowOff>139700</xdr:rowOff>
    </xdr:to>
    <xdr:sp macro="" textlink="">
      <xdr:nvSpPr>
        <xdr:cNvPr id="332" name="円/楕円 331"/>
        <xdr:cNvSpPr/>
      </xdr:nvSpPr>
      <xdr:spPr>
        <a:xfrm>
          <a:off x="15621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149877</xdr:rowOff>
    </xdr:from>
    <xdr:ext cx="736600" cy="259045"/>
    <xdr:sp macro="" textlink="">
      <xdr:nvSpPr>
        <xdr:cNvPr id="333" name="テキスト ボックス 332"/>
        <xdr:cNvSpPr txBox="1"/>
      </xdr:nvSpPr>
      <xdr:spPr>
        <a:xfrm>
          <a:off x="15290800" y="529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95250</xdr:rowOff>
    </xdr:from>
    <xdr:to>
      <xdr:col>21</xdr:col>
      <xdr:colOff>412750</xdr:colOff>
      <xdr:row>34</xdr:row>
      <xdr:rowOff>25400</xdr:rowOff>
    </xdr:to>
    <xdr:sp macro="" textlink="">
      <xdr:nvSpPr>
        <xdr:cNvPr id="334" name="円/楕円 333"/>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35577</xdr:rowOff>
    </xdr:from>
    <xdr:ext cx="762000" cy="259045"/>
    <xdr:sp macro="" textlink="">
      <xdr:nvSpPr>
        <xdr:cNvPr id="335" name="テキスト ボックス 334"/>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133350</xdr:rowOff>
    </xdr:from>
    <xdr:to>
      <xdr:col>20</xdr:col>
      <xdr:colOff>209550</xdr:colOff>
      <xdr:row>34</xdr:row>
      <xdr:rowOff>63500</xdr:rowOff>
    </xdr:to>
    <xdr:sp macro="" textlink="">
      <xdr:nvSpPr>
        <xdr:cNvPr id="336" name="円/楕円 335"/>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73677</xdr:rowOff>
    </xdr:from>
    <xdr:ext cx="762000" cy="259045"/>
    <xdr:sp macro="" textlink="">
      <xdr:nvSpPr>
        <xdr:cNvPr id="337" name="テキスト ボックス 336"/>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95250</xdr:rowOff>
    </xdr:from>
    <xdr:to>
      <xdr:col>19</xdr:col>
      <xdr:colOff>6350</xdr:colOff>
      <xdr:row>34</xdr:row>
      <xdr:rowOff>25400</xdr:rowOff>
    </xdr:to>
    <xdr:sp macro="" textlink="">
      <xdr:nvSpPr>
        <xdr:cNvPr id="338" name="円/楕円 337"/>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35577</xdr:rowOff>
    </xdr:from>
    <xdr:ext cx="762000" cy="259045"/>
    <xdr:sp macro="" textlink="">
      <xdr:nvSpPr>
        <xdr:cNvPr id="339" name="テキスト ボックス 338"/>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1.1%</a:t>
          </a:r>
          <a:r>
            <a:rPr kumimoji="1" lang="ja-JP" altLang="en-US" sz="1300">
              <a:latin typeface="ＭＳ Ｐゴシック"/>
            </a:rPr>
            <a:t>低下し、類似団体内・全国平均よりも下回った。</a:t>
          </a:r>
          <a:endParaRPr kumimoji="1" lang="en-US" altLang="ja-JP" sz="1300">
            <a:latin typeface="ＭＳ Ｐゴシック"/>
          </a:endParaRPr>
        </a:p>
        <a:p>
          <a:r>
            <a:rPr kumimoji="1" lang="ja-JP" altLang="en-US" sz="1300">
              <a:latin typeface="ＭＳ Ｐゴシック"/>
            </a:rPr>
            <a:t>　財政健全化計画に基づき、市債発行の抑制に努めた結果、決算額、経常経費充当一般財源の額は減少している。</a:t>
          </a:r>
          <a:endParaRPr kumimoji="1" lang="en-US" altLang="ja-JP" sz="1300">
            <a:latin typeface="ＭＳ Ｐゴシック"/>
          </a:endParaRPr>
        </a:p>
        <a:p>
          <a:r>
            <a:rPr kumimoji="1" lang="ja-JP" altLang="en-US" sz="1300">
              <a:latin typeface="ＭＳ Ｐゴシック"/>
            </a:rPr>
            <a:t>　今後も償還額以上の借り入れは行わないなど、市債発行の抑制に努める。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17.5</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16.5</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15.5</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31750</xdr:rowOff>
    </xdr:from>
    <xdr:to>
      <xdr:col>7</xdr:col>
      <xdr:colOff>15875</xdr:colOff>
      <xdr:row>77</xdr:row>
      <xdr:rowOff>146050</xdr:rowOff>
    </xdr:to>
    <xdr:cxnSp macro="">
      <xdr:nvCxnSpPr>
        <xdr:cNvPr id="367" name="直線コネクタ 366"/>
        <xdr:cNvCxnSpPr/>
      </xdr:nvCxnSpPr>
      <xdr:spPr>
        <a:xfrm flipV="1">
          <a:off x="4826000" y="12890500"/>
          <a:ext cx="0" cy="45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118127</xdr:rowOff>
    </xdr:from>
    <xdr:ext cx="762000" cy="259045"/>
    <xdr:sp macro="" textlink="">
      <xdr:nvSpPr>
        <xdr:cNvPr id="368" name="公債費最小値テキスト"/>
        <xdr:cNvSpPr txBox="1"/>
      </xdr:nvSpPr>
      <xdr:spPr>
        <a:xfrm>
          <a:off x="49149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77</xdr:row>
      <xdr:rowOff>146050</xdr:rowOff>
    </xdr:from>
    <xdr:to>
      <xdr:col>7</xdr:col>
      <xdr:colOff>104775</xdr:colOff>
      <xdr:row>77</xdr:row>
      <xdr:rowOff>146050</xdr:rowOff>
    </xdr:to>
    <xdr:cxnSp macro="">
      <xdr:nvCxnSpPr>
        <xdr:cNvPr id="369" name="直線コネクタ 368"/>
        <xdr:cNvCxnSpPr/>
      </xdr:nvCxnSpPr>
      <xdr:spPr>
        <a:xfrm>
          <a:off x="47371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118127</xdr:rowOff>
    </xdr:from>
    <xdr:ext cx="762000" cy="259045"/>
    <xdr:sp macro="" textlink="">
      <xdr:nvSpPr>
        <xdr:cNvPr id="370" name="公債費最大値テキスト"/>
        <xdr:cNvSpPr txBox="1"/>
      </xdr:nvSpPr>
      <xdr:spPr>
        <a:xfrm>
          <a:off x="49149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75</xdr:row>
      <xdr:rowOff>31750</xdr:rowOff>
    </xdr:from>
    <xdr:to>
      <xdr:col>7</xdr:col>
      <xdr:colOff>104775</xdr:colOff>
      <xdr:row>75</xdr:row>
      <xdr:rowOff>31750</xdr:rowOff>
    </xdr:to>
    <xdr:cxnSp macro="">
      <xdr:nvCxnSpPr>
        <xdr:cNvPr id="371" name="直線コネクタ 370"/>
        <xdr:cNvCxnSpPr/>
      </xdr:nvCxnSpPr>
      <xdr:spPr>
        <a:xfrm>
          <a:off x="4737100" y="1289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31750</xdr:rowOff>
    </xdr:from>
    <xdr:to>
      <xdr:col>7</xdr:col>
      <xdr:colOff>15875</xdr:colOff>
      <xdr:row>80</xdr:row>
      <xdr:rowOff>12700</xdr:rowOff>
    </xdr:to>
    <xdr:cxnSp macro="">
      <xdr:nvCxnSpPr>
        <xdr:cNvPr id="372" name="直線コネクタ 371"/>
        <xdr:cNvCxnSpPr/>
      </xdr:nvCxnSpPr>
      <xdr:spPr>
        <a:xfrm flipV="1">
          <a:off x="3987800" y="12890500"/>
          <a:ext cx="8382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86377</xdr:rowOff>
    </xdr:from>
    <xdr:ext cx="762000" cy="259045"/>
    <xdr:sp macro="" textlink="">
      <xdr:nvSpPr>
        <xdr:cNvPr id="373"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74" name="フローチャート : 判断 373"/>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50800</xdr:rowOff>
    </xdr:from>
    <xdr:to>
      <xdr:col>5</xdr:col>
      <xdr:colOff>549275</xdr:colOff>
      <xdr:row>80</xdr:row>
      <xdr:rowOff>12700</xdr:rowOff>
    </xdr:to>
    <xdr:cxnSp macro="">
      <xdr:nvCxnSpPr>
        <xdr:cNvPr id="375" name="直線コネクタ 374"/>
        <xdr:cNvCxnSpPr/>
      </xdr:nvCxnSpPr>
      <xdr:spPr>
        <a:xfrm>
          <a:off x="3098800" y="134239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76200</xdr:rowOff>
    </xdr:from>
    <xdr:to>
      <xdr:col>5</xdr:col>
      <xdr:colOff>600075</xdr:colOff>
      <xdr:row>79</xdr:row>
      <xdr:rowOff>6350</xdr:rowOff>
    </xdr:to>
    <xdr:sp macro="" textlink="">
      <xdr:nvSpPr>
        <xdr:cNvPr id="376" name="フローチャート : 判断 375"/>
        <xdr:cNvSpPr/>
      </xdr:nvSpPr>
      <xdr:spPr>
        <a:xfrm>
          <a:off x="3937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16527</xdr:rowOff>
    </xdr:from>
    <xdr:ext cx="736600" cy="259045"/>
    <xdr:sp macro="" textlink="">
      <xdr:nvSpPr>
        <xdr:cNvPr id="377" name="テキスト ボックス 376"/>
        <xdr:cNvSpPr txBox="1"/>
      </xdr:nvSpPr>
      <xdr:spPr>
        <a:xfrm>
          <a:off x="3606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146050</xdr:rowOff>
    </xdr:from>
    <xdr:to>
      <xdr:col>4</xdr:col>
      <xdr:colOff>346075</xdr:colOff>
      <xdr:row>78</xdr:row>
      <xdr:rowOff>50800</xdr:rowOff>
    </xdr:to>
    <xdr:cxnSp macro="">
      <xdr:nvCxnSpPr>
        <xdr:cNvPr id="378" name="直線コネクタ 377"/>
        <xdr:cNvCxnSpPr/>
      </xdr:nvCxnSpPr>
      <xdr:spPr>
        <a:xfrm>
          <a:off x="2209800" y="1334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9" name="フローチャート : 判断 378"/>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80" name="テキスト ボックス 379"/>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146050</xdr:rowOff>
    </xdr:from>
    <xdr:to>
      <xdr:col>3</xdr:col>
      <xdr:colOff>142875</xdr:colOff>
      <xdr:row>80</xdr:row>
      <xdr:rowOff>88900</xdr:rowOff>
    </xdr:to>
    <xdr:cxnSp macro="">
      <xdr:nvCxnSpPr>
        <xdr:cNvPr id="381" name="直線コネクタ 380"/>
        <xdr:cNvCxnSpPr/>
      </xdr:nvCxnSpPr>
      <xdr:spPr>
        <a:xfrm flipV="1">
          <a:off x="1320800" y="133477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73</xdr:row>
      <xdr:rowOff>19050</xdr:rowOff>
    </xdr:from>
    <xdr:to>
      <xdr:col>3</xdr:col>
      <xdr:colOff>193675</xdr:colOff>
      <xdr:row>73</xdr:row>
      <xdr:rowOff>120650</xdr:rowOff>
    </xdr:to>
    <xdr:sp macro="" textlink="">
      <xdr:nvSpPr>
        <xdr:cNvPr id="382" name="フローチャート : 判断 381"/>
        <xdr:cNvSpPr/>
      </xdr:nvSpPr>
      <xdr:spPr>
        <a:xfrm>
          <a:off x="2159000" y="1253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130827</xdr:rowOff>
    </xdr:from>
    <xdr:ext cx="762000" cy="259045"/>
    <xdr:sp macro="" textlink="">
      <xdr:nvSpPr>
        <xdr:cNvPr id="383" name="テキスト ボックス 382"/>
        <xdr:cNvSpPr txBox="1"/>
      </xdr:nvSpPr>
      <xdr:spPr>
        <a:xfrm>
          <a:off x="1828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85" name="テキスト ボックス 384"/>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152400</xdr:rowOff>
    </xdr:from>
    <xdr:to>
      <xdr:col>7</xdr:col>
      <xdr:colOff>66675</xdr:colOff>
      <xdr:row>75</xdr:row>
      <xdr:rowOff>82550</xdr:rowOff>
    </xdr:to>
    <xdr:sp macro="" textlink="">
      <xdr:nvSpPr>
        <xdr:cNvPr id="391" name="円/楕円 390"/>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60977</xdr:rowOff>
    </xdr:from>
    <xdr:ext cx="762000" cy="259045"/>
    <xdr:sp macro="" textlink="">
      <xdr:nvSpPr>
        <xdr:cNvPr id="392" name="公債費該当値テキスト"/>
        <xdr:cNvSpPr txBox="1"/>
      </xdr:nvSpPr>
      <xdr:spPr>
        <a:xfrm>
          <a:off x="49149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133350</xdr:rowOff>
    </xdr:from>
    <xdr:to>
      <xdr:col>5</xdr:col>
      <xdr:colOff>600075</xdr:colOff>
      <xdr:row>80</xdr:row>
      <xdr:rowOff>63500</xdr:rowOff>
    </xdr:to>
    <xdr:sp macro="" textlink="">
      <xdr:nvSpPr>
        <xdr:cNvPr id="393" name="円/楕円 392"/>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48277</xdr:rowOff>
    </xdr:from>
    <xdr:ext cx="736600" cy="259045"/>
    <xdr:sp macro="" textlink="">
      <xdr:nvSpPr>
        <xdr:cNvPr id="394" name="テキスト ボックス 393"/>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0</xdr:rowOff>
    </xdr:from>
    <xdr:to>
      <xdr:col>4</xdr:col>
      <xdr:colOff>396875</xdr:colOff>
      <xdr:row>78</xdr:row>
      <xdr:rowOff>101600</xdr:rowOff>
    </xdr:to>
    <xdr:sp macro="" textlink="">
      <xdr:nvSpPr>
        <xdr:cNvPr id="395" name="円/楕円 394"/>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96" name="テキスト ボックス 395"/>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397" name="円/楕円 396"/>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98" name="テキスト ボックス 397"/>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38100</xdr:rowOff>
    </xdr:from>
    <xdr:to>
      <xdr:col>1</xdr:col>
      <xdr:colOff>676275</xdr:colOff>
      <xdr:row>80</xdr:row>
      <xdr:rowOff>139700</xdr:rowOff>
    </xdr:to>
    <xdr:sp macro="" textlink="">
      <xdr:nvSpPr>
        <xdr:cNvPr id="399" name="円/楕円 398"/>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124477</xdr:rowOff>
    </xdr:from>
    <xdr:ext cx="762000" cy="259045"/>
    <xdr:sp macro="" textlink="">
      <xdr:nvSpPr>
        <xdr:cNvPr id="400" name="テキスト ボックス 399"/>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公債費以外の経常収支比率は、前年度より</a:t>
          </a:r>
          <a:r>
            <a:rPr kumimoji="1" lang="en-US" altLang="ja-JP" sz="1300">
              <a:latin typeface="ＭＳ Ｐゴシック"/>
            </a:rPr>
            <a:t>0.6%</a:t>
          </a:r>
          <a:r>
            <a:rPr kumimoji="1" lang="ja-JP" altLang="en-US" sz="1300">
              <a:latin typeface="ＭＳ Ｐゴシック"/>
            </a:rPr>
            <a:t>低下したものの、扶助費及び繰出金が高止まりにより、全国平均、栃木県平均ともに上回っている。</a:t>
          </a:r>
          <a:endParaRPr kumimoji="1" lang="en-US" altLang="ja-JP" sz="1300">
            <a:latin typeface="ＭＳ Ｐゴシック"/>
          </a:endParaRPr>
        </a:p>
        <a:p>
          <a:r>
            <a:rPr kumimoji="1" lang="ja-JP" altLang="en-US" sz="1300">
              <a:latin typeface="ＭＳ Ｐゴシック"/>
            </a:rPr>
            <a:t>　財政健全化の中で、これらの状況に対応するほか、職員数の削減など、一体的に取り組む必要がある。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78</xdr:row>
      <xdr:rowOff>127000</xdr:rowOff>
    </xdr:from>
    <xdr:to>
      <xdr:col>24</xdr:col>
      <xdr:colOff>31750</xdr:colOff>
      <xdr:row>80</xdr:row>
      <xdr:rowOff>81280</xdr:rowOff>
    </xdr:to>
    <xdr:cxnSp macro="">
      <xdr:nvCxnSpPr>
        <xdr:cNvPr id="426" name="直線コネクタ 425"/>
        <xdr:cNvCxnSpPr/>
      </xdr:nvCxnSpPr>
      <xdr:spPr>
        <a:xfrm flipV="1">
          <a:off x="16510000" y="13500100"/>
          <a:ext cx="0" cy="297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53357</xdr:rowOff>
    </xdr:from>
    <xdr:ext cx="762000" cy="259045"/>
    <xdr:sp macro="" textlink="">
      <xdr:nvSpPr>
        <xdr:cNvPr id="427"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628650</xdr:colOff>
      <xdr:row>80</xdr:row>
      <xdr:rowOff>81280</xdr:rowOff>
    </xdr:from>
    <xdr:to>
      <xdr:col>24</xdr:col>
      <xdr:colOff>120650</xdr:colOff>
      <xdr:row>80</xdr:row>
      <xdr:rowOff>81280</xdr:rowOff>
    </xdr:to>
    <xdr:cxnSp macro="">
      <xdr:nvCxnSpPr>
        <xdr:cNvPr id="428" name="直線コネクタ 427"/>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41927</xdr:rowOff>
    </xdr:from>
    <xdr:ext cx="762000" cy="259045"/>
    <xdr:sp macro="" textlink="">
      <xdr:nvSpPr>
        <xdr:cNvPr id="429" name="公債費以外最大値テキスト"/>
        <xdr:cNvSpPr txBox="1"/>
      </xdr:nvSpPr>
      <xdr:spPr>
        <a:xfrm>
          <a:off x="165989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628650</xdr:colOff>
      <xdr:row>78</xdr:row>
      <xdr:rowOff>127000</xdr:rowOff>
    </xdr:from>
    <xdr:to>
      <xdr:col>24</xdr:col>
      <xdr:colOff>120650</xdr:colOff>
      <xdr:row>78</xdr:row>
      <xdr:rowOff>127000</xdr:rowOff>
    </xdr:to>
    <xdr:cxnSp macro="">
      <xdr:nvCxnSpPr>
        <xdr:cNvPr id="430" name="直線コネクタ 429"/>
        <xdr:cNvCxnSpPr/>
      </xdr:nvCxnSpPr>
      <xdr:spPr>
        <a:xfrm>
          <a:off x="164211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81280</xdr:rowOff>
    </xdr:from>
    <xdr:to>
      <xdr:col>24</xdr:col>
      <xdr:colOff>31750</xdr:colOff>
      <xdr:row>81</xdr:row>
      <xdr:rowOff>46989</xdr:rowOff>
    </xdr:to>
    <xdr:cxnSp macro="">
      <xdr:nvCxnSpPr>
        <xdr:cNvPr id="431" name="直線コネクタ 430"/>
        <xdr:cNvCxnSpPr/>
      </xdr:nvCxnSpPr>
      <xdr:spPr>
        <a:xfrm flipV="1">
          <a:off x="15671800" y="137972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35577</xdr:rowOff>
    </xdr:from>
    <xdr:ext cx="762000" cy="259045"/>
    <xdr:sp macro="" textlink="">
      <xdr:nvSpPr>
        <xdr:cNvPr id="432" name="公債費以外平均値テキスト"/>
        <xdr:cNvSpPr txBox="1"/>
      </xdr:nvSpPr>
      <xdr:spPr>
        <a:xfrm>
          <a:off x="16598900" y="1340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23</xdr:col>
      <xdr:colOff>666750</xdr:colOff>
      <xdr:row>79</xdr:row>
      <xdr:rowOff>19050</xdr:rowOff>
    </xdr:from>
    <xdr:to>
      <xdr:col>24</xdr:col>
      <xdr:colOff>82550</xdr:colOff>
      <xdr:row>79</xdr:row>
      <xdr:rowOff>120650</xdr:rowOff>
    </xdr:to>
    <xdr:sp macro="" textlink="">
      <xdr:nvSpPr>
        <xdr:cNvPr id="433" name="フローチャート : 判断 432"/>
        <xdr:cNvSpPr/>
      </xdr:nvSpPr>
      <xdr:spPr>
        <a:xfrm>
          <a:off x="164592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81</xdr:row>
      <xdr:rowOff>46989</xdr:rowOff>
    </xdr:to>
    <xdr:cxnSp macro="">
      <xdr:nvCxnSpPr>
        <xdr:cNvPr id="434" name="直線コネクタ 433"/>
        <xdr:cNvCxnSpPr/>
      </xdr:nvCxnSpPr>
      <xdr:spPr>
        <a:xfrm>
          <a:off x="14782800" y="13111480"/>
          <a:ext cx="889000" cy="8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121920</xdr:rowOff>
    </xdr:from>
    <xdr:to>
      <xdr:col>22</xdr:col>
      <xdr:colOff>615950</xdr:colOff>
      <xdr:row>79</xdr:row>
      <xdr:rowOff>52070</xdr:rowOff>
    </xdr:to>
    <xdr:sp macro="" textlink="">
      <xdr:nvSpPr>
        <xdr:cNvPr id="435" name="フローチャート : 判断 434"/>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62247</xdr:rowOff>
    </xdr:from>
    <xdr:ext cx="736600" cy="259045"/>
    <xdr:sp macro="" textlink="">
      <xdr:nvSpPr>
        <xdr:cNvPr id="436" name="テキスト ボックス 435"/>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80</xdr:row>
      <xdr:rowOff>58420</xdr:rowOff>
    </xdr:to>
    <xdr:cxnSp macro="">
      <xdr:nvCxnSpPr>
        <xdr:cNvPr id="437" name="直線コネクタ 436"/>
        <xdr:cNvCxnSpPr/>
      </xdr:nvCxnSpPr>
      <xdr:spPr>
        <a:xfrm flipV="1">
          <a:off x="13893800" y="13111480"/>
          <a:ext cx="8890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8" name="フローチャート :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58420</xdr:rowOff>
    </xdr:from>
    <xdr:to>
      <xdr:col>20</xdr:col>
      <xdr:colOff>158750</xdr:colOff>
      <xdr:row>81</xdr:row>
      <xdr:rowOff>115570</xdr:rowOff>
    </xdr:to>
    <xdr:cxnSp macro="">
      <xdr:nvCxnSpPr>
        <xdr:cNvPr id="440" name="直線コネクタ 439"/>
        <xdr:cNvCxnSpPr/>
      </xdr:nvCxnSpPr>
      <xdr:spPr>
        <a:xfrm flipV="1">
          <a:off x="13004800" y="137744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41910</xdr:rowOff>
    </xdr:from>
    <xdr:to>
      <xdr:col>20</xdr:col>
      <xdr:colOff>209550</xdr:colOff>
      <xdr:row>73</xdr:row>
      <xdr:rowOff>143510</xdr:rowOff>
    </xdr:to>
    <xdr:sp macro="" textlink="">
      <xdr:nvSpPr>
        <xdr:cNvPr id="441" name="フローチャート : 判断 440"/>
        <xdr:cNvSpPr/>
      </xdr:nvSpPr>
      <xdr:spPr>
        <a:xfrm>
          <a:off x="13843000" y="1255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153687</xdr:rowOff>
    </xdr:from>
    <xdr:ext cx="762000" cy="259045"/>
    <xdr:sp macro="" textlink="">
      <xdr:nvSpPr>
        <xdr:cNvPr id="442" name="テキスト ボックス 441"/>
        <xdr:cNvSpPr txBox="1"/>
      </xdr:nvSpPr>
      <xdr:spPr>
        <a:xfrm>
          <a:off x="13512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43" name="フローチャート : 判断 442"/>
        <xdr:cNvSpPr/>
      </xdr:nvSpPr>
      <xdr:spPr>
        <a:xfrm>
          <a:off x="12954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44" name="テキスト ボックス 443"/>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80</xdr:row>
      <xdr:rowOff>30480</xdr:rowOff>
    </xdr:from>
    <xdr:to>
      <xdr:col>24</xdr:col>
      <xdr:colOff>82550</xdr:colOff>
      <xdr:row>80</xdr:row>
      <xdr:rowOff>132080</xdr:rowOff>
    </xdr:to>
    <xdr:sp macro="" textlink="">
      <xdr:nvSpPr>
        <xdr:cNvPr id="450" name="円/楕円 449"/>
        <xdr:cNvSpPr/>
      </xdr:nvSpPr>
      <xdr:spPr>
        <a:xfrm>
          <a:off x="16459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110507</xdr:rowOff>
    </xdr:from>
    <xdr:ext cx="762000" cy="259045"/>
    <xdr:sp macro="" textlink="">
      <xdr:nvSpPr>
        <xdr:cNvPr id="451" name="公債費以外該当値テキスト"/>
        <xdr:cNvSpPr txBox="1"/>
      </xdr:nvSpPr>
      <xdr:spPr>
        <a:xfrm>
          <a:off x="16598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167639</xdr:rowOff>
    </xdr:from>
    <xdr:to>
      <xdr:col>22</xdr:col>
      <xdr:colOff>615950</xdr:colOff>
      <xdr:row>81</xdr:row>
      <xdr:rowOff>97789</xdr:rowOff>
    </xdr:to>
    <xdr:sp macro="" textlink="">
      <xdr:nvSpPr>
        <xdr:cNvPr id="452" name="円/楕円 451"/>
        <xdr:cNvSpPr/>
      </xdr:nvSpPr>
      <xdr:spPr>
        <a:xfrm>
          <a:off x="15621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82566</xdr:rowOff>
    </xdr:from>
    <xdr:ext cx="736600" cy="259045"/>
    <xdr:sp macro="" textlink="">
      <xdr:nvSpPr>
        <xdr:cNvPr id="453" name="テキスト ボックス 452"/>
        <xdr:cNvSpPr txBox="1"/>
      </xdr:nvSpPr>
      <xdr:spPr>
        <a:xfrm>
          <a:off x="15290800" y="13970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54" name="円/楕円 453"/>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55" name="テキスト ボックス 45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7620</xdr:rowOff>
    </xdr:from>
    <xdr:to>
      <xdr:col>20</xdr:col>
      <xdr:colOff>209550</xdr:colOff>
      <xdr:row>80</xdr:row>
      <xdr:rowOff>109220</xdr:rowOff>
    </xdr:to>
    <xdr:sp macro="" textlink="">
      <xdr:nvSpPr>
        <xdr:cNvPr id="456" name="円/楕円 455"/>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93997</xdr:rowOff>
    </xdr:from>
    <xdr:ext cx="762000" cy="259045"/>
    <xdr:sp macro="" textlink="">
      <xdr:nvSpPr>
        <xdr:cNvPr id="457" name="テキスト ボックス 456"/>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64770</xdr:rowOff>
    </xdr:from>
    <xdr:to>
      <xdr:col>19</xdr:col>
      <xdr:colOff>6350</xdr:colOff>
      <xdr:row>81</xdr:row>
      <xdr:rowOff>166370</xdr:rowOff>
    </xdr:to>
    <xdr:sp macro="" textlink="">
      <xdr:nvSpPr>
        <xdr:cNvPr id="458" name="円/楕円 457"/>
        <xdr:cNvSpPr/>
      </xdr:nvSpPr>
      <xdr:spPr>
        <a:xfrm>
          <a:off x="12954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151147</xdr:rowOff>
    </xdr:from>
    <xdr:ext cx="762000" cy="259045"/>
    <xdr:sp macro="" textlink="">
      <xdr:nvSpPr>
        <xdr:cNvPr id="459" name="テキスト ボックス 458"/>
        <xdr:cNvSpPr txBox="1"/>
      </xdr:nvSpPr>
      <xdr:spPr>
        <a:xfrm>
          <a:off x="12623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栃木県足利市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52,000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54,000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56,000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58,000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45303</xdr:rowOff>
    </xdr:from>
    <xdr:to>
      <xdr:col>4</xdr:col>
      <xdr:colOff>1117600</xdr:colOff>
      <xdr:row>19</xdr:row>
      <xdr:rowOff>94125</xdr:rowOff>
    </xdr:to>
    <xdr:cxnSp macro="">
      <xdr:nvCxnSpPr>
        <xdr:cNvPr id="47" name="直線コネクタ 46"/>
        <xdr:cNvCxnSpPr/>
      </xdr:nvCxnSpPr>
      <xdr:spPr bwMode="auto">
        <a:xfrm flipV="1">
          <a:off x="5651500" y="2150328"/>
          <a:ext cx="0" cy="1248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104302</xdr:rowOff>
    </xdr:from>
    <xdr:ext cx="762000" cy="259045"/>
    <xdr:sp macro="" textlink="">
      <xdr:nvSpPr>
        <xdr:cNvPr id="48" name="人口1人当たり決算額の推移最小値テキスト130"/>
        <xdr:cNvSpPr txBox="1"/>
      </xdr:nvSpPr>
      <xdr:spPr>
        <a:xfrm>
          <a:off x="5740400" y="34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55,293</a:t>
          </a:r>
          <a:endParaRPr kumimoji="1" lang="ja-JP" altLang="en-US" sz="1000" b="1">
            <a:latin typeface="ＭＳ Ｐゴシック"/>
          </a:endParaRPr>
        </a:p>
      </xdr:txBody>
    </xdr:sp>
    <xdr:clientData/>
  </xdr:oneCellAnchor>
  <xdr:twoCellAnchor>
    <xdr:from>
      <xdr:col>4</xdr:col>
      <xdr:colOff>1028700</xdr:colOff>
      <xdr:row>19</xdr:row>
      <xdr:rowOff>94125</xdr:rowOff>
    </xdr:from>
    <xdr:to>
      <xdr:col>5</xdr:col>
      <xdr:colOff>73025</xdr:colOff>
      <xdr:row>19</xdr:row>
      <xdr:rowOff>94125</xdr:rowOff>
    </xdr:to>
    <xdr:cxnSp macro="">
      <xdr:nvCxnSpPr>
        <xdr:cNvPr id="49" name="直線コネクタ 48"/>
        <xdr:cNvCxnSpPr/>
      </xdr:nvCxnSpPr>
      <xdr:spPr bwMode="auto">
        <a:xfrm>
          <a:off x="5562600" y="33993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131680</xdr:rowOff>
    </xdr:from>
    <xdr:ext cx="762000" cy="259045"/>
    <xdr:sp macro="" textlink="">
      <xdr:nvSpPr>
        <xdr:cNvPr id="50" name="人口1人当たり決算額の推移最大値テキスト130"/>
        <xdr:cNvSpPr txBox="1"/>
      </xdr:nvSpPr>
      <xdr:spPr>
        <a:xfrm>
          <a:off x="5740400" y="189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4</xdr:col>
      <xdr:colOff>1028700</xdr:colOff>
      <xdr:row>12</xdr:row>
      <xdr:rowOff>45303</xdr:rowOff>
    </xdr:from>
    <xdr:to>
      <xdr:col>5</xdr:col>
      <xdr:colOff>73025</xdr:colOff>
      <xdr:row>12</xdr:row>
      <xdr:rowOff>45303</xdr:rowOff>
    </xdr:to>
    <xdr:cxnSp macro="">
      <xdr:nvCxnSpPr>
        <xdr:cNvPr id="51" name="直線コネクタ 50"/>
        <xdr:cNvCxnSpPr/>
      </xdr:nvCxnSpPr>
      <xdr:spPr bwMode="auto">
        <a:xfrm>
          <a:off x="5562600" y="215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29627</xdr:rowOff>
    </xdr:from>
    <xdr:to>
      <xdr:col>4</xdr:col>
      <xdr:colOff>1117600</xdr:colOff>
      <xdr:row>19</xdr:row>
      <xdr:rowOff>94125</xdr:rowOff>
    </xdr:to>
    <xdr:cxnSp macro="">
      <xdr:nvCxnSpPr>
        <xdr:cNvPr id="52" name="直線コネクタ 51"/>
        <xdr:cNvCxnSpPr/>
      </xdr:nvCxnSpPr>
      <xdr:spPr bwMode="auto">
        <a:xfrm>
          <a:off x="5003800" y="3163352"/>
          <a:ext cx="647700" cy="23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53321</xdr:rowOff>
    </xdr:from>
    <xdr:ext cx="762000" cy="259045"/>
    <xdr:sp macro="" textlink="">
      <xdr:nvSpPr>
        <xdr:cNvPr id="53" name="人口1人当たり決算額の推移平均値テキスト130"/>
        <xdr:cNvSpPr txBox="1"/>
      </xdr:nvSpPr>
      <xdr:spPr>
        <a:xfrm>
          <a:off x="5740400" y="2501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59,533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36794</xdr:rowOff>
    </xdr:from>
    <xdr:to>
      <xdr:col>5</xdr:col>
      <xdr:colOff>34925</xdr:colOff>
      <xdr:row>15</xdr:row>
      <xdr:rowOff>138394</xdr:rowOff>
    </xdr:to>
    <xdr:sp macro="" textlink="">
      <xdr:nvSpPr>
        <xdr:cNvPr id="54" name="フローチャート : 判断 53"/>
        <xdr:cNvSpPr/>
      </xdr:nvSpPr>
      <xdr:spPr bwMode="auto">
        <a:xfrm>
          <a:off x="5600700" y="2656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87594</xdr:rowOff>
    </xdr:from>
    <xdr:to>
      <xdr:col>4</xdr:col>
      <xdr:colOff>469900</xdr:colOff>
      <xdr:row>18</xdr:row>
      <xdr:rowOff>29627</xdr:rowOff>
    </xdr:to>
    <xdr:cxnSp macro="">
      <xdr:nvCxnSpPr>
        <xdr:cNvPr id="55" name="直線コネクタ 54"/>
        <xdr:cNvCxnSpPr/>
      </xdr:nvCxnSpPr>
      <xdr:spPr bwMode="auto">
        <a:xfrm>
          <a:off x="4305300" y="2878419"/>
          <a:ext cx="698500" cy="284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94434</xdr:rowOff>
    </xdr:from>
    <xdr:to>
      <xdr:col>4</xdr:col>
      <xdr:colOff>520700</xdr:colOff>
      <xdr:row>14</xdr:row>
      <xdr:rowOff>24584</xdr:rowOff>
    </xdr:to>
    <xdr:sp macro="" textlink="">
      <xdr:nvSpPr>
        <xdr:cNvPr id="56" name="フローチャート : 判断 55"/>
        <xdr:cNvSpPr/>
      </xdr:nvSpPr>
      <xdr:spPr bwMode="auto">
        <a:xfrm>
          <a:off x="4953000" y="2370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34761</xdr:rowOff>
    </xdr:from>
    <xdr:ext cx="736600" cy="259045"/>
    <xdr:sp macro="" textlink="">
      <xdr:nvSpPr>
        <xdr:cNvPr id="57" name="テキスト ボックス 56"/>
        <xdr:cNvSpPr txBox="1"/>
      </xdr:nvSpPr>
      <xdr:spPr>
        <a:xfrm>
          <a:off x="4622800" y="2139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61,280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87594</xdr:rowOff>
    </xdr:from>
    <xdr:to>
      <xdr:col>3</xdr:col>
      <xdr:colOff>904875</xdr:colOff>
      <xdr:row>16</xdr:row>
      <xdr:rowOff>97717</xdr:rowOff>
    </xdr:to>
    <xdr:cxnSp macro="">
      <xdr:nvCxnSpPr>
        <xdr:cNvPr id="58" name="直線コネクタ 57"/>
        <xdr:cNvCxnSpPr/>
      </xdr:nvCxnSpPr>
      <xdr:spPr bwMode="auto">
        <a:xfrm flipV="1">
          <a:off x="3606800" y="2878419"/>
          <a:ext cx="698500" cy="10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11</xdr:row>
      <xdr:rowOff>147338</xdr:rowOff>
    </xdr:from>
    <xdr:to>
      <xdr:col>3</xdr:col>
      <xdr:colOff>955675</xdr:colOff>
      <xdr:row>12</xdr:row>
      <xdr:rowOff>77488</xdr:rowOff>
    </xdr:to>
    <xdr:sp macro="" textlink="">
      <xdr:nvSpPr>
        <xdr:cNvPr id="59" name="フローチャート : 判断 58"/>
        <xdr:cNvSpPr/>
      </xdr:nvSpPr>
      <xdr:spPr bwMode="auto">
        <a:xfrm>
          <a:off x="4254500" y="208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87665</xdr:rowOff>
    </xdr:from>
    <xdr:ext cx="762000" cy="259045"/>
    <xdr:sp macro="" textlink="">
      <xdr:nvSpPr>
        <xdr:cNvPr id="60" name="テキスト ボックス 59"/>
        <xdr:cNvSpPr txBox="1"/>
      </xdr:nvSpPr>
      <xdr:spPr>
        <a:xfrm>
          <a:off x="3924300" y="184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32893</xdr:rowOff>
    </xdr:from>
    <xdr:to>
      <xdr:col>3</xdr:col>
      <xdr:colOff>206375</xdr:colOff>
      <xdr:row>16</xdr:row>
      <xdr:rowOff>97717</xdr:rowOff>
    </xdr:to>
    <xdr:cxnSp macro="">
      <xdr:nvCxnSpPr>
        <xdr:cNvPr id="61" name="直線コネクタ 60"/>
        <xdr:cNvCxnSpPr/>
      </xdr:nvCxnSpPr>
      <xdr:spPr bwMode="auto">
        <a:xfrm>
          <a:off x="2908300" y="2652268"/>
          <a:ext cx="698500" cy="236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52632</xdr:rowOff>
    </xdr:from>
    <xdr:to>
      <xdr:col>3</xdr:col>
      <xdr:colOff>257175</xdr:colOff>
      <xdr:row>13</xdr:row>
      <xdr:rowOff>154232</xdr:rowOff>
    </xdr:to>
    <xdr:sp macro="" textlink="">
      <xdr:nvSpPr>
        <xdr:cNvPr id="62" name="フローチャート : 判断 61"/>
        <xdr:cNvSpPr/>
      </xdr:nvSpPr>
      <xdr:spPr bwMode="auto">
        <a:xfrm>
          <a:off x="3556000" y="23291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164409</xdr:rowOff>
    </xdr:from>
    <xdr:ext cx="762000" cy="259045"/>
    <xdr:sp macro="" textlink="">
      <xdr:nvSpPr>
        <xdr:cNvPr id="63" name="テキスト ボックス 62"/>
        <xdr:cNvSpPr txBox="1"/>
      </xdr:nvSpPr>
      <xdr:spPr>
        <a:xfrm>
          <a:off x="3225800" y="209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61,536</a:t>
          </a:r>
          <a:endParaRPr kumimoji="1" lang="ja-JP" altLang="en-US" sz="1000" b="1">
            <a:solidFill>
              <a:srgbClr val="000080"/>
            </a:solidFill>
            <a:latin typeface="ＭＳ Ｐゴシック"/>
          </a:endParaRPr>
        </a:p>
      </xdr:txBody>
    </xdr:sp>
    <xdr:clientData/>
  </xdr:oneCellAnchor>
  <xdr:twoCellAnchor>
    <xdr:from>
      <xdr:col>2</xdr:col>
      <xdr:colOff>590550</xdr:colOff>
      <xdr:row>12</xdr:row>
      <xdr:rowOff>19649</xdr:rowOff>
    </xdr:from>
    <xdr:to>
      <xdr:col>2</xdr:col>
      <xdr:colOff>692150</xdr:colOff>
      <xdr:row>12</xdr:row>
      <xdr:rowOff>121249</xdr:rowOff>
    </xdr:to>
    <xdr:sp macro="" textlink="">
      <xdr:nvSpPr>
        <xdr:cNvPr id="64" name="フローチャート : 判断 63"/>
        <xdr:cNvSpPr/>
      </xdr:nvSpPr>
      <xdr:spPr bwMode="auto">
        <a:xfrm>
          <a:off x="2857500" y="2124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131426</xdr:rowOff>
    </xdr:from>
    <xdr:ext cx="762000" cy="259045"/>
    <xdr:sp macro="" textlink="">
      <xdr:nvSpPr>
        <xdr:cNvPr id="65" name="テキスト ボックス 64"/>
        <xdr:cNvSpPr txBox="1"/>
      </xdr:nvSpPr>
      <xdr:spPr>
        <a:xfrm>
          <a:off x="2527300" y="189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43325</xdr:rowOff>
    </xdr:from>
    <xdr:to>
      <xdr:col>5</xdr:col>
      <xdr:colOff>34925</xdr:colOff>
      <xdr:row>19</xdr:row>
      <xdr:rowOff>144925</xdr:rowOff>
    </xdr:to>
    <xdr:sp macro="" textlink="">
      <xdr:nvSpPr>
        <xdr:cNvPr id="71" name="円/楕円 70"/>
        <xdr:cNvSpPr/>
      </xdr:nvSpPr>
      <xdr:spPr bwMode="auto">
        <a:xfrm>
          <a:off x="5600700" y="334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123352</xdr:rowOff>
    </xdr:from>
    <xdr:ext cx="762000" cy="259045"/>
    <xdr:sp macro="" textlink="">
      <xdr:nvSpPr>
        <xdr:cNvPr id="72" name="人口1人当たり決算額の推移該当値テキスト130"/>
        <xdr:cNvSpPr txBox="1"/>
      </xdr:nvSpPr>
      <xdr:spPr>
        <a:xfrm>
          <a:off x="5740400" y="32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55,293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150277</xdr:rowOff>
    </xdr:from>
    <xdr:to>
      <xdr:col>4</xdr:col>
      <xdr:colOff>520700</xdr:colOff>
      <xdr:row>18</xdr:row>
      <xdr:rowOff>80427</xdr:rowOff>
    </xdr:to>
    <xdr:sp macro="" textlink="">
      <xdr:nvSpPr>
        <xdr:cNvPr id="73" name="円/楕円 72"/>
        <xdr:cNvSpPr/>
      </xdr:nvSpPr>
      <xdr:spPr bwMode="auto">
        <a:xfrm>
          <a:off x="4953000" y="3112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65204</xdr:rowOff>
    </xdr:from>
    <xdr:ext cx="736600" cy="259045"/>
    <xdr:sp macro="" textlink="">
      <xdr:nvSpPr>
        <xdr:cNvPr id="74" name="テキスト ボックス 73"/>
        <xdr:cNvSpPr txBox="1"/>
      </xdr:nvSpPr>
      <xdr:spPr>
        <a:xfrm>
          <a:off x="4622800" y="31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56,738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36794</xdr:rowOff>
    </xdr:from>
    <xdr:to>
      <xdr:col>3</xdr:col>
      <xdr:colOff>955675</xdr:colOff>
      <xdr:row>16</xdr:row>
      <xdr:rowOff>138394</xdr:rowOff>
    </xdr:to>
    <xdr:sp macro="" textlink="">
      <xdr:nvSpPr>
        <xdr:cNvPr id="75" name="円/楕円 74"/>
        <xdr:cNvSpPr/>
      </xdr:nvSpPr>
      <xdr:spPr bwMode="auto">
        <a:xfrm>
          <a:off x="4254500" y="2827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123171</xdr:rowOff>
    </xdr:from>
    <xdr:ext cx="762000" cy="259045"/>
    <xdr:sp macro="" textlink="">
      <xdr:nvSpPr>
        <xdr:cNvPr id="76" name="テキスト ボックス 75"/>
        <xdr:cNvSpPr txBox="1"/>
      </xdr:nvSpPr>
      <xdr:spPr>
        <a:xfrm>
          <a:off x="3924300" y="291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58,483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46917</xdr:rowOff>
    </xdr:from>
    <xdr:to>
      <xdr:col>3</xdr:col>
      <xdr:colOff>257175</xdr:colOff>
      <xdr:row>16</xdr:row>
      <xdr:rowOff>148517</xdr:rowOff>
    </xdr:to>
    <xdr:sp macro="" textlink="">
      <xdr:nvSpPr>
        <xdr:cNvPr id="77" name="円/楕円 76"/>
        <xdr:cNvSpPr/>
      </xdr:nvSpPr>
      <xdr:spPr bwMode="auto">
        <a:xfrm>
          <a:off x="3556000" y="2837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133294</xdr:rowOff>
    </xdr:from>
    <xdr:ext cx="762000" cy="259045"/>
    <xdr:sp macro="" textlink="">
      <xdr:nvSpPr>
        <xdr:cNvPr id="78" name="テキスト ボックス 77"/>
        <xdr:cNvSpPr txBox="1"/>
      </xdr:nvSpPr>
      <xdr:spPr>
        <a:xfrm>
          <a:off x="3225800" y="292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58,421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153543</xdr:rowOff>
    </xdr:from>
    <xdr:to>
      <xdr:col>2</xdr:col>
      <xdr:colOff>692150</xdr:colOff>
      <xdr:row>15</xdr:row>
      <xdr:rowOff>83693</xdr:rowOff>
    </xdr:to>
    <xdr:sp macro="" textlink="">
      <xdr:nvSpPr>
        <xdr:cNvPr id="79" name="円/楕円 78"/>
        <xdr:cNvSpPr/>
      </xdr:nvSpPr>
      <xdr:spPr bwMode="auto">
        <a:xfrm>
          <a:off x="2857500" y="2601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68470</xdr:rowOff>
    </xdr:from>
    <xdr:ext cx="762000" cy="259045"/>
    <xdr:sp macro="" textlink="">
      <xdr:nvSpPr>
        <xdr:cNvPr id="80" name="テキスト ボックス 79"/>
        <xdr:cNvSpPr txBox="1"/>
      </xdr:nvSpPr>
      <xdr:spPr>
        <a:xfrm>
          <a:off x="2527300" y="268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7" name="直線コネクタ 96"/>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8" name="テキスト ボックス 97"/>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0" name="テキスト ボックス 99"/>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2" name="テキスト ボックス 101"/>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4" name="テキスト ボックス 103"/>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6" name="テキスト ボックス 105"/>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35</xdr:row>
      <xdr:rowOff>48895</xdr:rowOff>
    </xdr:from>
    <xdr:to>
      <xdr:col>4</xdr:col>
      <xdr:colOff>1117600</xdr:colOff>
      <xdr:row>38</xdr:row>
      <xdr:rowOff>95631</xdr:rowOff>
    </xdr:to>
    <xdr:cxnSp macro="">
      <xdr:nvCxnSpPr>
        <xdr:cNvPr id="110" name="直線コネクタ 109"/>
        <xdr:cNvCxnSpPr/>
      </xdr:nvCxnSpPr>
      <xdr:spPr bwMode="auto">
        <a:xfrm flipV="1">
          <a:off x="5651500" y="6659245"/>
          <a:ext cx="0" cy="9039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67708</xdr:rowOff>
    </xdr:from>
    <xdr:ext cx="762000" cy="259045"/>
    <xdr:sp macro="" textlink="">
      <xdr:nvSpPr>
        <xdr:cNvPr id="111" name="人口1人当たり決算額の推移最小値テキスト445"/>
        <xdr:cNvSpPr txBox="1"/>
      </xdr:nvSpPr>
      <xdr:spPr>
        <a:xfrm>
          <a:off x="5740400" y="753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2,947</a:t>
          </a:r>
          <a:endParaRPr kumimoji="1" lang="ja-JP" altLang="en-US" sz="1000" b="1">
            <a:latin typeface="ＭＳ Ｐゴシック"/>
          </a:endParaRPr>
        </a:p>
      </xdr:txBody>
    </xdr:sp>
    <xdr:clientData/>
  </xdr:oneCellAnchor>
  <xdr:twoCellAnchor>
    <xdr:from>
      <xdr:col>4</xdr:col>
      <xdr:colOff>1028700</xdr:colOff>
      <xdr:row>38</xdr:row>
      <xdr:rowOff>95631</xdr:rowOff>
    </xdr:from>
    <xdr:to>
      <xdr:col>5</xdr:col>
      <xdr:colOff>73025</xdr:colOff>
      <xdr:row>38</xdr:row>
      <xdr:rowOff>95631</xdr:rowOff>
    </xdr:to>
    <xdr:cxnSp macro="">
      <xdr:nvCxnSpPr>
        <xdr:cNvPr id="112" name="直線コネクタ 111"/>
        <xdr:cNvCxnSpPr/>
      </xdr:nvCxnSpPr>
      <xdr:spPr bwMode="auto">
        <a:xfrm>
          <a:off x="5562600" y="7563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135272</xdr:rowOff>
    </xdr:from>
    <xdr:ext cx="762000" cy="259045"/>
    <xdr:sp macro="" textlink="">
      <xdr:nvSpPr>
        <xdr:cNvPr id="113" name="人口1人当たり決算額の推移最大値テキスト445"/>
        <xdr:cNvSpPr txBox="1"/>
      </xdr:nvSpPr>
      <xdr:spPr>
        <a:xfrm>
          <a:off x="5740400" y="640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10,065</a:t>
          </a:r>
          <a:endParaRPr kumimoji="1" lang="ja-JP" altLang="en-US" sz="1000" b="1">
            <a:latin typeface="ＭＳ Ｐゴシック"/>
          </a:endParaRPr>
        </a:p>
      </xdr:txBody>
    </xdr:sp>
    <xdr:clientData/>
  </xdr:oneCellAnchor>
  <xdr:twoCellAnchor>
    <xdr:from>
      <xdr:col>4</xdr:col>
      <xdr:colOff>1028700</xdr:colOff>
      <xdr:row>35</xdr:row>
      <xdr:rowOff>48895</xdr:rowOff>
    </xdr:from>
    <xdr:to>
      <xdr:col>5</xdr:col>
      <xdr:colOff>73025</xdr:colOff>
      <xdr:row>35</xdr:row>
      <xdr:rowOff>48895</xdr:rowOff>
    </xdr:to>
    <xdr:cxnSp macro="">
      <xdr:nvCxnSpPr>
        <xdr:cNvPr id="114" name="直線コネクタ 113"/>
        <xdr:cNvCxnSpPr/>
      </xdr:nvCxnSpPr>
      <xdr:spPr bwMode="auto">
        <a:xfrm>
          <a:off x="5562600" y="6659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195072</xdr:rowOff>
    </xdr:from>
    <xdr:to>
      <xdr:col>4</xdr:col>
      <xdr:colOff>1117600</xdr:colOff>
      <xdr:row>35</xdr:row>
      <xdr:rowOff>48895</xdr:rowOff>
    </xdr:to>
    <xdr:cxnSp macro="">
      <xdr:nvCxnSpPr>
        <xdr:cNvPr id="115" name="直線コネクタ 114"/>
        <xdr:cNvCxnSpPr/>
      </xdr:nvCxnSpPr>
      <xdr:spPr bwMode="auto">
        <a:xfrm>
          <a:off x="5003800" y="6462522"/>
          <a:ext cx="647700" cy="196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128414</xdr:rowOff>
    </xdr:from>
    <xdr:ext cx="762000" cy="259045"/>
    <xdr:sp macro="" textlink="">
      <xdr:nvSpPr>
        <xdr:cNvPr id="116" name="人口1人当たり決算額の推移平均値テキスト445"/>
        <xdr:cNvSpPr txBox="1"/>
      </xdr:nvSpPr>
      <xdr:spPr>
        <a:xfrm>
          <a:off x="5740400" y="708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156337</xdr:rowOff>
    </xdr:from>
    <xdr:to>
      <xdr:col>5</xdr:col>
      <xdr:colOff>34925</xdr:colOff>
      <xdr:row>37</xdr:row>
      <xdr:rowOff>86487</xdr:rowOff>
    </xdr:to>
    <xdr:sp macro="" textlink="">
      <xdr:nvSpPr>
        <xdr:cNvPr id="117" name="フローチャート : 判断 116"/>
        <xdr:cNvSpPr/>
      </xdr:nvSpPr>
      <xdr:spPr bwMode="auto">
        <a:xfrm>
          <a:off x="5600700" y="710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127254</xdr:rowOff>
    </xdr:from>
    <xdr:to>
      <xdr:col>4</xdr:col>
      <xdr:colOff>469900</xdr:colOff>
      <xdr:row>34</xdr:row>
      <xdr:rowOff>195072</xdr:rowOff>
    </xdr:to>
    <xdr:cxnSp macro="">
      <xdr:nvCxnSpPr>
        <xdr:cNvPr id="118" name="直線コネクタ 117"/>
        <xdr:cNvCxnSpPr/>
      </xdr:nvCxnSpPr>
      <xdr:spPr bwMode="auto">
        <a:xfrm>
          <a:off x="4305300" y="6394704"/>
          <a:ext cx="698500" cy="67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307086</xdr:rowOff>
    </xdr:from>
    <xdr:to>
      <xdr:col>4</xdr:col>
      <xdr:colOff>520700</xdr:colOff>
      <xdr:row>36</xdr:row>
      <xdr:rowOff>65786</xdr:rowOff>
    </xdr:to>
    <xdr:sp macro="" textlink="">
      <xdr:nvSpPr>
        <xdr:cNvPr id="119" name="フローチャート : 判断 118"/>
        <xdr:cNvSpPr/>
      </xdr:nvSpPr>
      <xdr:spPr bwMode="auto">
        <a:xfrm>
          <a:off x="4953000" y="6917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50563</xdr:rowOff>
    </xdr:from>
    <xdr:ext cx="736600" cy="259045"/>
    <xdr:sp macro="" textlink="">
      <xdr:nvSpPr>
        <xdr:cNvPr id="120" name="テキスト ボックス 119"/>
        <xdr:cNvSpPr txBox="1"/>
      </xdr:nvSpPr>
      <xdr:spPr>
        <a:xfrm>
          <a:off x="4622800" y="700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7,632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127254</xdr:rowOff>
    </xdr:from>
    <xdr:to>
      <xdr:col>3</xdr:col>
      <xdr:colOff>904875</xdr:colOff>
      <xdr:row>34</xdr:row>
      <xdr:rowOff>207264</xdr:rowOff>
    </xdr:to>
    <xdr:cxnSp macro="">
      <xdr:nvCxnSpPr>
        <xdr:cNvPr id="121" name="直線コネクタ 120"/>
        <xdr:cNvCxnSpPr/>
      </xdr:nvCxnSpPr>
      <xdr:spPr bwMode="auto">
        <a:xfrm flipV="1">
          <a:off x="3606800" y="6394704"/>
          <a:ext cx="698500" cy="80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155448</xdr:rowOff>
    </xdr:from>
    <xdr:to>
      <xdr:col>3</xdr:col>
      <xdr:colOff>955675</xdr:colOff>
      <xdr:row>35</xdr:row>
      <xdr:rowOff>257048</xdr:rowOff>
    </xdr:to>
    <xdr:sp macro="" textlink="">
      <xdr:nvSpPr>
        <xdr:cNvPr id="122" name="フローチャート : 判断 121"/>
        <xdr:cNvSpPr/>
      </xdr:nvSpPr>
      <xdr:spPr bwMode="auto">
        <a:xfrm>
          <a:off x="4254500" y="676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241825</xdr:rowOff>
    </xdr:from>
    <xdr:ext cx="762000" cy="259045"/>
    <xdr:sp macro="" textlink="">
      <xdr:nvSpPr>
        <xdr:cNvPr id="123" name="テキスト ボックス 122"/>
        <xdr:cNvSpPr txBox="1"/>
      </xdr:nvSpPr>
      <xdr:spPr>
        <a:xfrm>
          <a:off x="3924300" y="68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207264</xdr:rowOff>
    </xdr:from>
    <xdr:to>
      <xdr:col>3</xdr:col>
      <xdr:colOff>206375</xdr:colOff>
      <xdr:row>34</xdr:row>
      <xdr:rowOff>284734</xdr:rowOff>
    </xdr:to>
    <xdr:cxnSp macro="">
      <xdr:nvCxnSpPr>
        <xdr:cNvPr id="124" name="直線コネクタ 123"/>
        <xdr:cNvCxnSpPr/>
      </xdr:nvCxnSpPr>
      <xdr:spPr bwMode="auto">
        <a:xfrm flipV="1">
          <a:off x="2908300" y="6474714"/>
          <a:ext cx="698500" cy="7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268224</xdr:rowOff>
    </xdr:from>
    <xdr:to>
      <xdr:col>3</xdr:col>
      <xdr:colOff>257175</xdr:colOff>
      <xdr:row>34</xdr:row>
      <xdr:rowOff>26924</xdr:rowOff>
    </xdr:to>
    <xdr:sp macro="" textlink="">
      <xdr:nvSpPr>
        <xdr:cNvPr id="125" name="フローチャート : 判断 124"/>
        <xdr:cNvSpPr/>
      </xdr:nvSpPr>
      <xdr:spPr bwMode="auto">
        <a:xfrm>
          <a:off x="3556000" y="6192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37101</xdr:rowOff>
    </xdr:from>
    <xdr:ext cx="762000" cy="259045"/>
    <xdr:sp macro="" textlink="">
      <xdr:nvSpPr>
        <xdr:cNvPr id="126" name="テキスト ボックス 125"/>
        <xdr:cNvSpPr txBox="1"/>
      </xdr:nvSpPr>
      <xdr:spPr>
        <a:xfrm>
          <a:off x="3225800" y="596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13,338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205486</xdr:rowOff>
    </xdr:from>
    <xdr:to>
      <xdr:col>2</xdr:col>
      <xdr:colOff>692150</xdr:colOff>
      <xdr:row>33</xdr:row>
      <xdr:rowOff>307086</xdr:rowOff>
    </xdr:to>
    <xdr:sp macro="" textlink="">
      <xdr:nvSpPr>
        <xdr:cNvPr id="127" name="フローチャート : 判断 126"/>
        <xdr:cNvSpPr/>
      </xdr:nvSpPr>
      <xdr:spPr bwMode="auto">
        <a:xfrm>
          <a:off x="2857500" y="6130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145813</xdr:rowOff>
    </xdr:from>
    <xdr:ext cx="762000" cy="259045"/>
    <xdr:sp macro="" textlink="">
      <xdr:nvSpPr>
        <xdr:cNvPr id="128" name="テキスト ボックス 127"/>
        <xdr:cNvSpPr txBox="1"/>
      </xdr:nvSpPr>
      <xdr:spPr>
        <a:xfrm>
          <a:off x="2527300" y="589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340995</xdr:rowOff>
    </xdr:from>
    <xdr:to>
      <xdr:col>5</xdr:col>
      <xdr:colOff>34925</xdr:colOff>
      <xdr:row>35</xdr:row>
      <xdr:rowOff>99695</xdr:rowOff>
    </xdr:to>
    <xdr:sp macro="" textlink="">
      <xdr:nvSpPr>
        <xdr:cNvPr id="134" name="円/楕円 133"/>
        <xdr:cNvSpPr/>
      </xdr:nvSpPr>
      <xdr:spPr bwMode="auto">
        <a:xfrm>
          <a:off x="5600700" y="660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287672</xdr:rowOff>
    </xdr:from>
    <xdr:ext cx="762000" cy="259045"/>
    <xdr:sp macro="" textlink="">
      <xdr:nvSpPr>
        <xdr:cNvPr id="135" name="人口1人当たり決算額の推移該当値テキスト445"/>
        <xdr:cNvSpPr txBox="1"/>
      </xdr:nvSpPr>
      <xdr:spPr>
        <a:xfrm>
          <a:off x="5740400" y="655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144272</xdr:rowOff>
    </xdr:from>
    <xdr:to>
      <xdr:col>4</xdr:col>
      <xdr:colOff>520700</xdr:colOff>
      <xdr:row>34</xdr:row>
      <xdr:rowOff>245872</xdr:rowOff>
    </xdr:to>
    <xdr:sp macro="" textlink="">
      <xdr:nvSpPr>
        <xdr:cNvPr id="136" name="円/楕円 135"/>
        <xdr:cNvSpPr/>
      </xdr:nvSpPr>
      <xdr:spPr bwMode="auto">
        <a:xfrm>
          <a:off x="4953000" y="6411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256049</xdr:rowOff>
    </xdr:from>
    <xdr:ext cx="736600" cy="259045"/>
    <xdr:sp macro="" textlink="">
      <xdr:nvSpPr>
        <xdr:cNvPr id="137" name="テキスト ボックス 136"/>
        <xdr:cNvSpPr txBox="1"/>
      </xdr:nvSpPr>
      <xdr:spPr>
        <a:xfrm>
          <a:off x="4622800" y="6180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76454</xdr:rowOff>
    </xdr:from>
    <xdr:to>
      <xdr:col>3</xdr:col>
      <xdr:colOff>955675</xdr:colOff>
      <xdr:row>34</xdr:row>
      <xdr:rowOff>178054</xdr:rowOff>
    </xdr:to>
    <xdr:sp macro="" textlink="">
      <xdr:nvSpPr>
        <xdr:cNvPr id="138" name="円/楕円 137"/>
        <xdr:cNvSpPr/>
      </xdr:nvSpPr>
      <xdr:spPr bwMode="auto">
        <a:xfrm>
          <a:off x="4254500" y="6343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188231</xdr:rowOff>
    </xdr:from>
    <xdr:ext cx="762000" cy="259045"/>
    <xdr:sp macro="" textlink="">
      <xdr:nvSpPr>
        <xdr:cNvPr id="139" name="テキスト ボックス 138"/>
        <xdr:cNvSpPr txBox="1"/>
      </xdr:nvSpPr>
      <xdr:spPr>
        <a:xfrm>
          <a:off x="3924300" y="611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156464</xdr:rowOff>
    </xdr:from>
    <xdr:to>
      <xdr:col>3</xdr:col>
      <xdr:colOff>257175</xdr:colOff>
      <xdr:row>34</xdr:row>
      <xdr:rowOff>258064</xdr:rowOff>
    </xdr:to>
    <xdr:sp macro="" textlink="">
      <xdr:nvSpPr>
        <xdr:cNvPr id="140" name="円/楕円 139"/>
        <xdr:cNvSpPr/>
      </xdr:nvSpPr>
      <xdr:spPr bwMode="auto">
        <a:xfrm>
          <a:off x="3556000" y="6423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242841</xdr:rowOff>
    </xdr:from>
    <xdr:ext cx="762000" cy="259045"/>
    <xdr:sp macro="" textlink="">
      <xdr:nvSpPr>
        <xdr:cNvPr id="141" name="テキスト ボックス 140"/>
        <xdr:cNvSpPr txBox="1"/>
      </xdr:nvSpPr>
      <xdr:spPr>
        <a:xfrm>
          <a:off x="3225800" y="651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233934</xdr:rowOff>
    </xdr:from>
    <xdr:to>
      <xdr:col>2</xdr:col>
      <xdr:colOff>692150</xdr:colOff>
      <xdr:row>34</xdr:row>
      <xdr:rowOff>335535</xdr:rowOff>
    </xdr:to>
    <xdr:sp macro="" textlink="">
      <xdr:nvSpPr>
        <xdr:cNvPr id="142" name="円/楕円 141"/>
        <xdr:cNvSpPr/>
      </xdr:nvSpPr>
      <xdr:spPr bwMode="auto">
        <a:xfrm>
          <a:off x="2857500" y="650138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320311</xdr:rowOff>
    </xdr:from>
    <xdr:ext cx="762000" cy="259045"/>
    <xdr:sp macro="" textlink="">
      <xdr:nvSpPr>
        <xdr:cNvPr id="143" name="テキスト ボックス 142"/>
        <xdr:cNvSpPr txBox="1"/>
      </xdr:nvSpPr>
      <xdr:spPr>
        <a:xfrm>
          <a:off x="2527300" y="658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308264</xdr:rowOff>
    </xdr:from>
    <xdr:to>
      <xdr:col>15</xdr:col>
      <xdr:colOff>542925</xdr:colOff>
      <xdr:row>48</xdr:row>
      <xdr:rowOff>555914</xdr:rowOff>
    </xdr:to>
    <xdr:sp macro="" textlink="" fLocksText="0">
      <xdr:nvSpPr>
        <xdr:cNvPr id="14" name="テキスト ボックス 13"/>
        <xdr:cNvSpPr txBox="1"/>
      </xdr:nvSpPr>
      <xdr:spPr>
        <a:xfrm>
          <a:off x="11084503" y="9815946"/>
          <a:ext cx="5598967" cy="2066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実質収支比率に関しては</a:t>
          </a:r>
          <a:r>
            <a:rPr kumimoji="1" lang="en-US" altLang="ja-JP" sz="1400">
              <a:latin typeface="ＭＳ ゴシック" pitchFamily="49" charset="-128"/>
              <a:ea typeface="ＭＳ ゴシック" pitchFamily="49" charset="-128"/>
            </a:rPr>
            <a:t>5.30%</a:t>
          </a:r>
          <a:r>
            <a:rPr kumimoji="1" lang="ja-JP" altLang="en-US" sz="1400">
              <a:latin typeface="ＭＳ ゴシック" pitchFamily="49" charset="-128"/>
              <a:ea typeface="ＭＳ ゴシック" pitchFamily="49" charset="-128"/>
            </a:rPr>
            <a:t>と、望ましいとされる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の範囲内であった。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また、標準財政規模に占める財政調整基金残高については</a:t>
          </a:r>
          <a:r>
            <a:rPr kumimoji="1" lang="en-US" altLang="ja-JP" sz="1400">
              <a:latin typeface="ＭＳ ゴシック" pitchFamily="49" charset="-128"/>
              <a:ea typeface="ＭＳ ゴシック" pitchFamily="49" charset="-128"/>
            </a:rPr>
            <a:t>13.29%</a:t>
          </a:r>
          <a:r>
            <a:rPr kumimoji="1" lang="ja-JP" altLang="en-US" sz="1400">
              <a:latin typeface="ＭＳ ゴシック" pitchFamily="49" charset="-128"/>
              <a:ea typeface="ＭＳ ゴシック" pitchFamily="49" charset="-128"/>
            </a:rPr>
            <a:t>と、財政健全化計画の目標値を確保できた。安定した財政運営を行うため、財政調整基金について、積極的な積み立てを行うとともに、財政環境の変動に弾力的に対応した取り崩しを行う。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赤字が発生している会計はないが、特別会計の歳入については一般会計からの繰入金に頼らざるを得ない状況が続いており、財政状況は依然として厳しい。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今後も歳入の確保、歳出の見直しを続け、健全な財政運営を行っていく。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公営企業債の元利償還金に対する繰入金が増加したものの、元利償還金、債務負担行為に基づく支出額、算入公債費等について、減少傾向にある。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今後も、これまでの市債発行の抑制により、公債費は減少することが見込まれる。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地方債現在高、公営企業債等繰入見込額などの減少のため、将来負担額は減少している。それに伴い、将来負担比率の分子も減少している。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また、今後も市債発行の抑制による地方債現在高の減少が見込まれる一方、控除財源である充当可能特定歳入が年々減少しており、厳しい財政状態が続いている。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引き続き財政健全化計画に基づく歳入の確保、歳出の削減を行っていく。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50567721</v>
      </c>
      <c r="BO4" s="379"/>
      <c r="BP4" s="379"/>
      <c r="BQ4" s="379"/>
      <c r="BR4" s="379"/>
      <c r="BS4" s="379"/>
      <c r="BT4" s="379"/>
      <c r="BU4" s="380"/>
      <c r="BV4" s="378">
        <v>49265972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5.3</v>
      </c>
      <c r="CU4" s="554"/>
      <c r="CV4" s="554"/>
      <c r="CW4" s="554"/>
      <c r="CX4" s="554"/>
      <c r="CY4" s="554"/>
      <c r="CZ4" s="554"/>
      <c r="DA4" s="555"/>
      <c r="DB4" s="553">
        <v>4.7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48739141</v>
      </c>
      <c r="BO5" s="384"/>
      <c r="BP5" s="384"/>
      <c r="BQ5" s="384"/>
      <c r="BR5" s="384"/>
      <c r="BS5" s="384"/>
      <c r="BT5" s="384"/>
      <c r="BU5" s="385"/>
      <c r="BV5" s="383">
        <v>47736799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91.3</v>
      </c>
      <c r="CU5" s="354"/>
      <c r="CV5" s="354"/>
      <c r="CW5" s="354"/>
      <c r="CX5" s="354"/>
      <c r="CY5" s="354"/>
      <c r="CZ5" s="354"/>
      <c r="DA5" s="355"/>
      <c r="DB5" s="353">
        <v>93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1828580</v>
      </c>
      <c r="BO6" s="384"/>
      <c r="BP6" s="384"/>
      <c r="BQ6" s="384"/>
      <c r="BR6" s="384"/>
      <c r="BS6" s="384"/>
      <c r="BT6" s="384"/>
      <c r="BU6" s="385"/>
      <c r="BV6" s="383">
        <v>1529173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99.8</v>
      </c>
      <c r="CU6" s="528"/>
      <c r="CV6" s="528"/>
      <c r="CW6" s="528"/>
      <c r="CX6" s="528"/>
      <c r="CY6" s="528"/>
      <c r="CZ6" s="528"/>
      <c r="DA6" s="529"/>
      <c r="DB6" s="527">
        <v>99.1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274787</v>
      </c>
      <c r="BO7" s="384"/>
      <c r="BP7" s="384"/>
      <c r="BQ7" s="384"/>
      <c r="BR7" s="384"/>
      <c r="BS7" s="384"/>
      <c r="BT7" s="384"/>
      <c r="BU7" s="385"/>
      <c r="BV7" s="383">
        <v>147704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29334705</v>
      </c>
      <c r="CU7" s="384"/>
      <c r="CV7" s="384"/>
      <c r="CW7" s="384"/>
      <c r="CX7" s="384"/>
      <c r="CY7" s="384"/>
      <c r="CZ7" s="384"/>
      <c r="DA7" s="385"/>
      <c r="DB7" s="383">
        <v>29200593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1553793</v>
      </c>
      <c r="BO8" s="384"/>
      <c r="BP8" s="384"/>
      <c r="BQ8" s="384"/>
      <c r="BR8" s="384"/>
      <c r="BS8" s="384"/>
      <c r="BT8" s="384"/>
      <c r="BU8" s="385"/>
      <c r="BV8" s="383">
        <v>1381469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0.71</v>
      </c>
      <c r="CU8" s="491"/>
      <c r="CV8" s="491"/>
      <c r="CW8" s="491"/>
      <c r="CX8" s="491"/>
      <c r="CY8" s="491"/>
      <c r="CZ8" s="491"/>
      <c r="DA8" s="492"/>
      <c r="DB8" s="490">
        <v>0.71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154530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172326</v>
      </c>
      <c r="BO9" s="384"/>
      <c r="BP9" s="384"/>
      <c r="BQ9" s="384"/>
      <c r="BR9" s="384"/>
      <c r="BS9" s="384"/>
      <c r="BT9" s="384"/>
      <c r="BU9" s="385"/>
      <c r="BV9" s="383">
        <v>-909383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14.5</v>
      </c>
      <c r="CU9" s="354"/>
      <c r="CV9" s="354"/>
      <c r="CW9" s="354"/>
      <c r="CX9" s="354"/>
      <c r="CY9" s="354"/>
      <c r="CZ9" s="354"/>
      <c r="DA9" s="355"/>
      <c r="DB9" s="353">
        <v>14.9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159756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3522</v>
      </c>
      <c r="BO10" s="384"/>
      <c r="BP10" s="384"/>
      <c r="BQ10" s="384"/>
      <c r="BR10" s="384"/>
      <c r="BS10" s="384"/>
      <c r="BT10" s="384"/>
      <c r="BU10" s="385"/>
      <c r="BV10" s="383">
        <v>3638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153816</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767000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150639</v>
      </c>
      <c r="S13" s="483"/>
      <c r="T13" s="483"/>
      <c r="U13" s="483"/>
      <c r="V13" s="484"/>
      <c r="W13" s="470" t="s">
        <v>123</v>
      </c>
      <c r="X13" s="396"/>
      <c r="Y13" s="396"/>
      <c r="Z13" s="396"/>
      <c r="AA13" s="396"/>
      <c r="AB13" s="397"/>
      <c r="AC13" s="359">
        <v>1466</v>
      </c>
      <c r="AD13" s="360"/>
      <c r="AE13" s="360"/>
      <c r="AF13" s="360"/>
      <c r="AG13" s="361"/>
      <c r="AH13" s="359">
        <v>1873</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175848</v>
      </c>
      <c r="BO13" s="384"/>
      <c r="BP13" s="384"/>
      <c r="BQ13" s="384"/>
      <c r="BR13" s="384"/>
      <c r="BS13" s="384"/>
      <c r="BT13" s="384"/>
      <c r="BU13" s="385"/>
      <c r="BV13" s="383">
        <v>-1672745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6.9</v>
      </c>
      <c r="CU13" s="354"/>
      <c r="CV13" s="354"/>
      <c r="CW13" s="354"/>
      <c r="CX13" s="354"/>
      <c r="CY13" s="354"/>
      <c r="CZ13" s="354"/>
      <c r="DA13" s="355"/>
      <c r="DB13" s="353">
        <v>7.2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154585</v>
      </c>
      <c r="S14" s="483"/>
      <c r="T14" s="483"/>
      <c r="U14" s="483"/>
      <c r="V14" s="484"/>
      <c r="W14" s="485"/>
      <c r="X14" s="399"/>
      <c r="Y14" s="399"/>
      <c r="Z14" s="399"/>
      <c r="AA14" s="399"/>
      <c r="AB14" s="400"/>
      <c r="AC14" s="475">
        <v>2</v>
      </c>
      <c r="AD14" s="476"/>
      <c r="AE14" s="476"/>
      <c r="AF14" s="476"/>
      <c r="AG14" s="477"/>
      <c r="AH14" s="475">
        <v>2.4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11.8</v>
      </c>
      <c r="CU14" s="454"/>
      <c r="CV14" s="454"/>
      <c r="CW14" s="454"/>
      <c r="CX14" s="454"/>
      <c r="CY14" s="454"/>
      <c r="CZ14" s="454"/>
      <c r="DA14" s="455"/>
      <c r="DB14" s="486">
        <v>22.6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151427</v>
      </c>
      <c r="S15" s="483"/>
      <c r="T15" s="483"/>
      <c r="U15" s="483"/>
      <c r="V15" s="484"/>
      <c r="W15" s="470" t="s">
        <v>130</v>
      </c>
      <c r="X15" s="396"/>
      <c r="Y15" s="396"/>
      <c r="Z15" s="396"/>
      <c r="AA15" s="396"/>
      <c r="AB15" s="397"/>
      <c r="AC15" s="359">
        <v>26960</v>
      </c>
      <c r="AD15" s="360"/>
      <c r="AE15" s="360"/>
      <c r="AF15" s="360"/>
      <c r="AG15" s="361"/>
      <c r="AH15" s="359">
        <v>32223</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15648418</v>
      </c>
      <c r="BO15" s="379"/>
      <c r="BP15" s="379"/>
      <c r="BQ15" s="379"/>
      <c r="BR15" s="379"/>
      <c r="BS15" s="379"/>
      <c r="BT15" s="379"/>
      <c r="BU15" s="380"/>
      <c r="BV15" s="378">
        <v>15318147</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37.1</v>
      </c>
      <c r="AD16" s="476"/>
      <c r="AE16" s="476"/>
      <c r="AF16" s="476"/>
      <c r="AG16" s="477"/>
      <c r="AH16" s="475">
        <v>40.4</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21914402</v>
      </c>
      <c r="BO16" s="384"/>
      <c r="BP16" s="384"/>
      <c r="BQ16" s="384"/>
      <c r="BR16" s="384"/>
      <c r="BS16" s="384"/>
      <c r="BT16" s="384"/>
      <c r="BU16" s="385"/>
      <c r="BV16" s="383">
        <v>21965126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44262</v>
      </c>
      <c r="AD17" s="360"/>
      <c r="AE17" s="360"/>
      <c r="AF17" s="360"/>
      <c r="AG17" s="361"/>
      <c r="AH17" s="359">
        <v>45118</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20212063</v>
      </c>
      <c r="BO17" s="384"/>
      <c r="BP17" s="384"/>
      <c r="BQ17" s="384"/>
      <c r="BR17" s="384"/>
      <c r="BS17" s="384"/>
      <c r="BT17" s="384"/>
      <c r="BU17" s="385"/>
      <c r="BV17" s="383">
        <v>19786623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177.82</v>
      </c>
      <c r="M18" s="446"/>
      <c r="N18" s="446"/>
      <c r="O18" s="446"/>
      <c r="P18" s="446"/>
      <c r="Q18" s="446"/>
      <c r="R18" s="447"/>
      <c r="S18" s="447"/>
      <c r="T18" s="447"/>
      <c r="U18" s="447"/>
      <c r="V18" s="448"/>
      <c r="W18" s="462"/>
      <c r="X18" s="463"/>
      <c r="Y18" s="463"/>
      <c r="Z18" s="463"/>
      <c r="AA18" s="463"/>
      <c r="AB18" s="471"/>
      <c r="AC18" s="347">
        <v>60.9</v>
      </c>
      <c r="AD18" s="348"/>
      <c r="AE18" s="348"/>
      <c r="AF18" s="348"/>
      <c r="AG18" s="449"/>
      <c r="AH18" s="347">
        <v>56.6</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26816034</v>
      </c>
      <c r="BO18" s="384"/>
      <c r="BP18" s="384"/>
      <c r="BQ18" s="384"/>
      <c r="BR18" s="384"/>
      <c r="BS18" s="384"/>
      <c r="BT18" s="384"/>
      <c r="BU18" s="385"/>
      <c r="BV18" s="383">
        <v>26918503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869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32469591</v>
      </c>
      <c r="BO19" s="384"/>
      <c r="BP19" s="384"/>
      <c r="BQ19" s="384"/>
      <c r="BR19" s="384"/>
      <c r="BS19" s="384"/>
      <c r="BT19" s="384"/>
      <c r="BU19" s="385"/>
      <c r="BV19" s="383">
        <v>33157602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59134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42507027</v>
      </c>
      <c r="BO23" s="384"/>
      <c r="BP23" s="384"/>
      <c r="BQ23" s="384"/>
      <c r="BR23" s="384"/>
      <c r="BS23" s="384"/>
      <c r="BT23" s="384"/>
      <c r="BU23" s="385"/>
      <c r="BV23" s="383">
        <v>42559522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10150</v>
      </c>
      <c r="R24" s="360"/>
      <c r="S24" s="360"/>
      <c r="T24" s="360"/>
      <c r="U24" s="360"/>
      <c r="V24" s="361"/>
      <c r="W24" s="425"/>
      <c r="X24" s="416"/>
      <c r="Y24" s="417"/>
      <c r="Z24" s="356" t="s">
        <v>153</v>
      </c>
      <c r="AA24" s="357"/>
      <c r="AB24" s="357"/>
      <c r="AC24" s="357"/>
      <c r="AD24" s="357"/>
      <c r="AE24" s="357"/>
      <c r="AF24" s="357"/>
      <c r="AG24" s="358"/>
      <c r="AH24" s="359">
        <v>994</v>
      </c>
      <c r="AI24" s="360"/>
      <c r="AJ24" s="360"/>
      <c r="AK24" s="360"/>
      <c r="AL24" s="361"/>
      <c r="AM24" s="359">
        <v>3210620</v>
      </c>
      <c r="AN24" s="360"/>
      <c r="AO24" s="360"/>
      <c r="AP24" s="360"/>
      <c r="AQ24" s="360"/>
      <c r="AR24" s="361"/>
      <c r="AS24" s="359">
        <v>3230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31289381</v>
      </c>
      <c r="BO24" s="384"/>
      <c r="BP24" s="384"/>
      <c r="BQ24" s="384"/>
      <c r="BR24" s="384"/>
      <c r="BS24" s="384"/>
      <c r="BT24" s="384"/>
      <c r="BU24" s="385"/>
      <c r="BV24" s="383">
        <v>34467901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8360</v>
      </c>
      <c r="R25" s="360"/>
      <c r="S25" s="360"/>
      <c r="T25" s="360"/>
      <c r="U25" s="360"/>
      <c r="V25" s="361"/>
      <c r="W25" s="425"/>
      <c r="X25" s="416"/>
      <c r="Y25" s="417"/>
      <c r="Z25" s="356" t="s">
        <v>156</v>
      </c>
      <c r="AA25" s="357"/>
      <c r="AB25" s="357"/>
      <c r="AC25" s="357"/>
      <c r="AD25" s="357"/>
      <c r="AE25" s="357"/>
      <c r="AF25" s="357"/>
      <c r="AG25" s="358"/>
      <c r="AH25" s="359">
        <v>172</v>
      </c>
      <c r="AI25" s="360"/>
      <c r="AJ25" s="360"/>
      <c r="AK25" s="360"/>
      <c r="AL25" s="361"/>
      <c r="AM25" s="359">
        <v>500864</v>
      </c>
      <c r="AN25" s="360"/>
      <c r="AO25" s="360"/>
      <c r="AP25" s="360"/>
      <c r="AQ25" s="360"/>
      <c r="AR25" s="361"/>
      <c r="AS25" s="359">
        <v>2912</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8678106</v>
      </c>
      <c r="BO25" s="379"/>
      <c r="BP25" s="379"/>
      <c r="BQ25" s="379"/>
      <c r="BR25" s="379"/>
      <c r="BS25" s="379"/>
      <c r="BT25" s="379"/>
      <c r="BU25" s="380"/>
      <c r="BV25" s="378">
        <v>10324596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6770</v>
      </c>
      <c r="R26" s="360"/>
      <c r="S26" s="360"/>
      <c r="T26" s="360"/>
      <c r="U26" s="360"/>
      <c r="V26" s="361"/>
      <c r="W26" s="425"/>
      <c r="X26" s="416"/>
      <c r="Y26" s="417"/>
      <c r="Z26" s="356" t="s">
        <v>159</v>
      </c>
      <c r="AA26" s="436"/>
      <c r="AB26" s="436"/>
      <c r="AC26" s="436"/>
      <c r="AD26" s="436"/>
      <c r="AE26" s="436"/>
      <c r="AF26" s="436"/>
      <c r="AG26" s="437"/>
      <c r="AH26" s="359">
        <v>103</v>
      </c>
      <c r="AI26" s="360"/>
      <c r="AJ26" s="360"/>
      <c r="AK26" s="360"/>
      <c r="AL26" s="361"/>
      <c r="AM26" s="359">
        <v>326098</v>
      </c>
      <c r="AN26" s="360"/>
      <c r="AO26" s="360"/>
      <c r="AP26" s="360"/>
      <c r="AQ26" s="360"/>
      <c r="AR26" s="361"/>
      <c r="AS26" s="359">
        <v>3166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5870</v>
      </c>
      <c r="R27" s="360"/>
      <c r="S27" s="360"/>
      <c r="T27" s="360"/>
      <c r="U27" s="360"/>
      <c r="V27" s="361"/>
      <c r="W27" s="425"/>
      <c r="X27" s="416"/>
      <c r="Y27" s="417"/>
      <c r="Z27" s="356" t="s">
        <v>162</v>
      </c>
      <c r="AA27" s="357"/>
      <c r="AB27" s="357"/>
      <c r="AC27" s="357"/>
      <c r="AD27" s="357"/>
      <c r="AE27" s="357"/>
      <c r="AF27" s="357"/>
      <c r="AG27" s="358"/>
      <c r="AH27" s="359">
        <v>21</v>
      </c>
      <c r="AI27" s="360"/>
      <c r="AJ27" s="360"/>
      <c r="AK27" s="360"/>
      <c r="AL27" s="361"/>
      <c r="AM27" s="359">
        <v>79800</v>
      </c>
      <c r="AN27" s="360"/>
      <c r="AO27" s="360"/>
      <c r="AP27" s="360"/>
      <c r="AQ27" s="360"/>
      <c r="AR27" s="361"/>
      <c r="AS27" s="359">
        <v>3800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5370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3898033</v>
      </c>
      <c r="BO28" s="379"/>
      <c r="BP28" s="379"/>
      <c r="BQ28" s="379"/>
      <c r="BR28" s="379"/>
      <c r="BS28" s="379"/>
      <c r="BT28" s="379"/>
      <c r="BU28" s="380"/>
      <c r="BV28" s="378">
        <v>3494511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22</v>
      </c>
      <c r="M29" s="360"/>
      <c r="N29" s="360"/>
      <c r="O29" s="360"/>
      <c r="P29" s="361"/>
      <c r="Q29" s="359">
        <v>4980</v>
      </c>
      <c r="R29" s="360"/>
      <c r="S29" s="360"/>
      <c r="T29" s="360"/>
      <c r="U29" s="360"/>
      <c r="V29" s="361"/>
      <c r="W29" s="425"/>
      <c r="X29" s="416"/>
      <c r="Y29" s="417"/>
      <c r="Z29" s="356" t="s">
        <v>169</v>
      </c>
      <c r="AA29" s="357"/>
      <c r="AB29" s="357"/>
      <c r="AC29" s="357"/>
      <c r="AD29" s="357"/>
      <c r="AE29" s="357"/>
      <c r="AF29" s="357"/>
      <c r="AG29" s="358"/>
      <c r="AH29" s="359">
        <v>1015</v>
      </c>
      <c r="AI29" s="360"/>
      <c r="AJ29" s="360"/>
      <c r="AK29" s="360"/>
      <c r="AL29" s="361"/>
      <c r="AM29" s="359">
        <v>3290420</v>
      </c>
      <c r="AN29" s="360"/>
      <c r="AO29" s="360"/>
      <c r="AP29" s="360"/>
      <c r="AQ29" s="360"/>
      <c r="AR29" s="361"/>
      <c r="AS29" s="359">
        <v>3242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1653289</v>
      </c>
      <c r="BO29" s="384"/>
      <c r="BP29" s="384"/>
      <c r="BQ29" s="384"/>
      <c r="BR29" s="384"/>
      <c r="BS29" s="384"/>
      <c r="BT29" s="384"/>
      <c r="BU29" s="385"/>
      <c r="BV29" s="383">
        <v>1352089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99.9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6237821</v>
      </c>
      <c r="BO30" s="387"/>
      <c r="BP30" s="387"/>
      <c r="BQ30" s="387"/>
      <c r="BR30" s="387"/>
      <c r="BS30" s="387"/>
      <c r="BT30" s="387"/>
      <c r="BU30" s="388"/>
      <c r="BV30" s="386">
        <v>6103372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介護保険特別会計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栃木県市町村総合事務組合（一般会計）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栃木県南地域地場産業振興センター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堀里ニュータウン下水処理事業特別会計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栃木県市町村総合事務組合（特別会計）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足利市民文化財団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公設地方卸売市場事業特別会計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栃木県後期高齢者医療広域連合（一般会計）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足利市土地開発公社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栃木県後期高齢者医療広域連合（特別会計）</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足利市みどりと文化・スポーツ財団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19</v>
      </c>
      <c r="CP38" s="343"/>
      <c r="CQ38" s="342" t="str">
        <f>IF('各会計、関係団体の財政状況及び健全化判断比率'!BS11="","",'各会計、関係団体の財政状況及び健全化判断比率'!BS11)</f>
        <v>両毛地区勤労者福祉共済会</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9" t="s">
        <v>24</v>
      </c>
      <c r="C41" s="1180"/>
      <c r="D41" s="81"/>
      <c r="E41" s="1181" t="s">
        <v>25</v>
      </c>
      <c r="F41" s="1181"/>
      <c r="G41" s="1181"/>
      <c r="H41" s="1182"/>
      <c r="I41" s="82">
        <v>47484</v>
      </c>
      <c r="J41" s="83">
        <v>46050</v>
      </c>
      <c r="K41" s="83">
        <v>44836</v>
      </c>
      <c r="L41" s="83">
        <v>42560</v>
      </c>
      <c r="M41" s="84">
        <v>42507</v>
      </c>
    </row>
    <row r="42" spans="2:13" ht="27.75" customHeight="1">
      <c r="B42" s="1169"/>
      <c r="C42" s="1170"/>
      <c r="D42" s="85"/>
      <c r="E42" s="1173" t="s">
        <v>26</v>
      </c>
      <c r="F42" s="1173"/>
      <c r="G42" s="1173"/>
      <c r="H42" s="1174"/>
      <c r="I42" s="86">
        <v>1793</v>
      </c>
      <c r="J42" s="87">
        <v>1421</v>
      </c>
      <c r="K42" s="87">
        <v>1078</v>
      </c>
      <c r="L42" s="87">
        <v>2446</v>
      </c>
      <c r="M42" s="88">
        <v>2342</v>
      </c>
    </row>
    <row r="43" spans="2:13" ht="27.75" customHeight="1">
      <c r="B43" s="1169"/>
      <c r="C43" s="1170"/>
      <c r="D43" s="85"/>
      <c r="E43" s="1173" t="s">
        <v>27</v>
      </c>
      <c r="F43" s="1173"/>
      <c r="G43" s="1173"/>
      <c r="H43" s="1174"/>
      <c r="I43" s="86">
        <v>36042</v>
      </c>
      <c r="J43" s="87">
        <v>35237</v>
      </c>
      <c r="K43" s="87">
        <v>34570</v>
      </c>
      <c r="L43" s="87">
        <v>33404</v>
      </c>
      <c r="M43" s="88">
        <v>31760</v>
      </c>
    </row>
    <row r="44" spans="2:13" ht="27.75" customHeight="1">
      <c r="B44" s="1169"/>
      <c r="C44" s="1170"/>
      <c r="D44" s="85"/>
      <c r="E44" s="1173" t="s">
        <v>28</v>
      </c>
      <c r="F44" s="1173"/>
      <c r="G44" s="1173"/>
      <c r="H44" s="1174"/>
      <c r="I44" s="86" t="s">
        <v>479</v>
      </c>
      <c r="J44" s="87" t="s">
        <v>479</v>
      </c>
      <c r="K44" s="87" t="s">
        <v>479</v>
      </c>
      <c r="L44" s="87" t="s">
        <v>479</v>
      </c>
      <c r="M44" s="88" t="s">
        <v>479</v>
      </c>
    </row>
    <row r="45" spans="2:13" ht="27.75" customHeight="1">
      <c r="B45" s="1169"/>
      <c r="C45" s="1170"/>
      <c r="D45" s="85"/>
      <c r="E45" s="1173" t="s">
        <v>29</v>
      </c>
      <c r="F45" s="1173"/>
      <c r="G45" s="1173"/>
      <c r="H45" s="1174"/>
      <c r="I45" s="86">
        <v>10926</v>
      </c>
      <c r="J45" s="87">
        <v>10579</v>
      </c>
      <c r="K45" s="87">
        <v>10481</v>
      </c>
      <c r="L45" s="87">
        <v>10209</v>
      </c>
      <c r="M45" s="88">
        <v>9316</v>
      </c>
    </row>
    <row r="46" spans="2:13" ht="27.75" customHeight="1">
      <c r="B46" s="1169"/>
      <c r="C46" s="1170"/>
      <c r="D46" s="85"/>
      <c r="E46" s="1173" t="s">
        <v>30</v>
      </c>
      <c r="F46" s="1173"/>
      <c r="G46" s="1173"/>
      <c r="H46" s="1174"/>
      <c r="I46" s="86" t="s">
        <v>479</v>
      </c>
      <c r="J46" s="87" t="s">
        <v>479</v>
      </c>
      <c r="K46" s="87" t="s">
        <v>479</v>
      </c>
      <c r="L46" s="87">
        <v>11</v>
      </c>
      <c r="M46" s="88">
        <v>9</v>
      </c>
    </row>
    <row r="47" spans="2:13" ht="27.75" customHeight="1">
      <c r="B47" s="1169"/>
      <c r="C47" s="1170"/>
      <c r="D47" s="85"/>
      <c r="E47" s="1173" t="s">
        <v>31</v>
      </c>
      <c r="F47" s="1173"/>
      <c r="G47" s="1173"/>
      <c r="H47" s="1174"/>
      <c r="I47" s="86" t="s">
        <v>479</v>
      </c>
      <c r="J47" s="87" t="s">
        <v>479</v>
      </c>
      <c r="K47" s="87" t="s">
        <v>479</v>
      </c>
      <c r="L47" s="87" t="s">
        <v>479</v>
      </c>
      <c r="M47" s="88" t="s">
        <v>479</v>
      </c>
    </row>
    <row r="48" spans="2:13" ht="27.75" customHeight="1">
      <c r="B48" s="1171"/>
      <c r="C48" s="1172"/>
      <c r="D48" s="85"/>
      <c r="E48" s="1173" t="s">
        <v>32</v>
      </c>
      <c r="F48" s="1173"/>
      <c r="G48" s="1173"/>
      <c r="H48" s="1174"/>
      <c r="I48" s="86" t="s">
        <v>479</v>
      </c>
      <c r="J48" s="87" t="s">
        <v>479</v>
      </c>
      <c r="K48" s="87" t="s">
        <v>479</v>
      </c>
      <c r="L48" s="87" t="s">
        <v>479</v>
      </c>
      <c r="M48" s="88" t="s">
        <v>479</v>
      </c>
    </row>
    <row r="49" spans="2:13" ht="27.75" customHeight="1">
      <c r="B49" s="1167" t="s">
        <v>33</v>
      </c>
      <c r="C49" s="1168"/>
      <c r="D49" s="89"/>
      <c r="E49" s="1173" t="s">
        <v>34</v>
      </c>
      <c r="F49" s="1173"/>
      <c r="G49" s="1173"/>
      <c r="H49" s="1174"/>
      <c r="I49" s="86">
        <v>10090</v>
      </c>
      <c r="J49" s="87">
        <v>10955</v>
      </c>
      <c r="K49" s="87">
        <v>11976</v>
      </c>
      <c r="L49" s="87">
        <v>13050</v>
      </c>
      <c r="M49" s="88">
        <v>14161</v>
      </c>
    </row>
    <row r="50" spans="2:13" ht="27.75" customHeight="1">
      <c r="B50" s="1169"/>
      <c r="C50" s="1170"/>
      <c r="D50" s="85"/>
      <c r="E50" s="1173" t="s">
        <v>35</v>
      </c>
      <c r="F50" s="1173"/>
      <c r="G50" s="1173"/>
      <c r="H50" s="1174"/>
      <c r="I50" s="86">
        <v>18722</v>
      </c>
      <c r="J50" s="87">
        <v>18136</v>
      </c>
      <c r="K50" s="87">
        <v>17800</v>
      </c>
      <c r="L50" s="87">
        <v>16745</v>
      </c>
      <c r="M50" s="88">
        <v>15870</v>
      </c>
    </row>
    <row r="51" spans="2:13" ht="27.75" customHeight="1">
      <c r="B51" s="1171"/>
      <c r="C51" s="1172"/>
      <c r="D51" s="85"/>
      <c r="E51" s="1173" t="s">
        <v>36</v>
      </c>
      <c r="F51" s="1173"/>
      <c r="G51" s="1173"/>
      <c r="H51" s="1174"/>
      <c r="I51" s="86">
        <v>53838</v>
      </c>
      <c r="J51" s="87">
        <v>53629</v>
      </c>
      <c r="K51" s="87">
        <v>53284</v>
      </c>
      <c r="L51" s="87">
        <v>53219</v>
      </c>
      <c r="M51" s="88">
        <v>52939</v>
      </c>
    </row>
    <row r="52" spans="2:13" ht="27.75" customHeight="1" thickBot="1">
      <c r="B52" s="1175" t="s">
        <v>37</v>
      </c>
      <c r="C52" s="1176"/>
      <c r="D52" s="90"/>
      <c r="E52" s="1177" t="s">
        <v>38</v>
      </c>
      <c r="F52" s="1177"/>
      <c r="G52" s="1177"/>
      <c r="H52" s="1178"/>
      <c r="I52" s="91">
        <v>13596</v>
      </c>
      <c r="J52" s="92">
        <v>10567</v>
      </c>
      <c r="K52" s="92">
        <v>7905</v>
      </c>
      <c r="L52" s="92">
        <v>5616</v>
      </c>
      <c r="M52" s="93">
        <v>2963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30988</v>
      </c>
      <c r="E3" s="116"/>
      <c r="F3" s="117">
        <v>51722</v>
      </c>
      <c r="G3" s="118"/>
      <c r="H3" s="119"/>
    </row>
    <row r="4" spans="1:8">
      <c r="A4" s="120"/>
      <c r="B4" s="121"/>
      <c r="C4" s="122"/>
      <c r="D4" s="123">
        <v>22655</v>
      </c>
      <c r="E4" s="124"/>
      <c r="F4" s="125">
        <v>30749</v>
      </c>
      <c r="G4" s="126"/>
      <c r="H4" s="127"/>
    </row>
    <row r="5" spans="1:8">
      <c r="A5" s="108" t="s">
        <v>513</v>
      </c>
      <c r="B5" s="113"/>
      <c r="C5" s="114"/>
      <c r="D5" s="115">
        <v>33762</v>
      </c>
      <c r="E5" s="116"/>
      <c r="F5" s="117">
        <v>54805</v>
      </c>
      <c r="G5" s="118"/>
      <c r="H5" s="119"/>
    </row>
    <row r="6" spans="1:8">
      <c r="A6" s="120"/>
      <c r="B6" s="121"/>
      <c r="C6" s="122"/>
      <c r="D6" s="123">
        <v>25223</v>
      </c>
      <c r="E6" s="124"/>
      <c r="F6" s="125">
        <v>29572</v>
      </c>
      <c r="G6" s="126"/>
      <c r="H6" s="127"/>
    </row>
    <row r="7" spans="1:8">
      <c r="A7" s="108" t="s">
        <v>514</v>
      </c>
      <c r="B7" s="113"/>
      <c r="C7" s="114"/>
      <c r="D7" s="115">
        <v>26434</v>
      </c>
      <c r="E7" s="116"/>
      <c r="F7" s="117">
        <v>40213</v>
      </c>
      <c r="G7" s="118"/>
      <c r="H7" s="119"/>
    </row>
    <row r="8" spans="1:8">
      <c r="A8" s="120"/>
      <c r="B8" s="121"/>
      <c r="C8" s="122"/>
      <c r="D8" s="123">
        <v>18062</v>
      </c>
      <c r="E8" s="124"/>
      <c r="F8" s="125">
        <v>17663</v>
      </c>
      <c r="G8" s="126"/>
      <c r="H8" s="127"/>
    </row>
    <row r="9" spans="1:8">
      <c r="A9" s="108" t="s">
        <v>515</v>
      </c>
      <c r="B9" s="113"/>
      <c r="C9" s="114"/>
      <c r="D9" s="115">
        <v>26253</v>
      </c>
      <c r="E9" s="116"/>
      <c r="F9" s="117">
        <v>37981</v>
      </c>
      <c r="G9" s="118"/>
      <c r="H9" s="119"/>
    </row>
    <row r="10" spans="1:8">
      <c r="A10" s="120"/>
      <c r="B10" s="121"/>
      <c r="C10" s="122"/>
      <c r="D10" s="123">
        <v>18265</v>
      </c>
      <c r="E10" s="124"/>
      <c r="F10" s="125">
        <v>20316</v>
      </c>
      <c r="G10" s="126"/>
      <c r="H10" s="127"/>
    </row>
    <row r="11" spans="1:8">
      <c r="A11" s="108" t="s">
        <v>516</v>
      </c>
      <c r="B11" s="113"/>
      <c r="C11" s="114"/>
      <c r="D11" s="115">
        <v>35456</v>
      </c>
      <c r="E11" s="116"/>
      <c r="F11" s="117">
        <v>54874</v>
      </c>
      <c r="G11" s="118"/>
      <c r="H11" s="119"/>
    </row>
    <row r="12" spans="1:8">
      <c r="A12" s="120"/>
      <c r="B12" s="121"/>
      <c r="C12" s="128"/>
      <c r="D12" s="123">
        <v>17562</v>
      </c>
      <c r="E12" s="124"/>
      <c r="F12" s="125">
        <v>25571</v>
      </c>
      <c r="G12" s="126"/>
      <c r="H12" s="127"/>
    </row>
    <row r="13" spans="1:8">
      <c r="A13" s="108"/>
      <c r="B13" s="113"/>
      <c r="C13" s="129"/>
      <c r="D13" s="130">
        <v>30579</v>
      </c>
      <c r="E13" s="131"/>
      <c r="F13" s="132">
        <v>47919</v>
      </c>
      <c r="G13" s="133"/>
      <c r="H13" s="119"/>
    </row>
    <row r="14" spans="1:8">
      <c r="A14" s="120"/>
      <c r="B14" s="121"/>
      <c r="C14" s="122"/>
      <c r="D14" s="123">
        <v>20353</v>
      </c>
      <c r="E14" s="124"/>
      <c r="F14" s="125">
        <v>24774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4.9800000000000004</v>
      </c>
      <c r="C19" s="134">
        <f>ROUND(VALUE(SUBSTITUTE(実質収支比率等に係る経年分析!G$48,"▲","-")),2)</f>
        <v>5.45</v>
      </c>
      <c r="D19" s="134">
        <f>ROUND(VALUE(SUBSTITUTE(実質収支比率等に係る経年分析!H$48,"▲","-")),2)</f>
        <v>7.79</v>
      </c>
      <c r="E19" s="134">
        <f>ROUND(VALUE(SUBSTITUTE(実質収支比率等に係る経年分析!I$48,"▲","-")),2)</f>
        <v>4.7300000000000004</v>
      </c>
      <c r="F19" s="134">
        <f>ROUND(VALUE(SUBSTITUTE(実質収支比率等に係る経年分析!J$48,"▲","-")),2)</f>
        <v>5.3</v>
      </c>
    </row>
    <row r="20" spans="1:11">
      <c r="A20" s="134" t="s">
        <v>43</v>
      </c>
      <c r="B20" s="134">
        <f>ROUND(VALUE(SUBSTITUTE(実質収支比率等に係る経年分析!F$47,"▲","-")),2)</f>
        <v>7.8</v>
      </c>
      <c r="C20" s="134">
        <f>ROUND(VALUE(SUBSTITUTE(実質収支比率等に係る経年分析!G$47,"▲","-")),2)</f>
        <v>9.91</v>
      </c>
      <c r="D20" s="134">
        <f>ROUND(VALUE(SUBSTITUTE(実質収支比率等に係る経年分析!H$47,"▲","-")),2)</f>
        <v>11.76</v>
      </c>
      <c r="E20" s="134">
        <f>ROUND(VALUE(SUBSTITUTE(実質収支比率等に係る経年分析!I$47,"▲","-")),2)</f>
        <v>11.97</v>
      </c>
      <c r="F20" s="134">
        <f>ROUND(VALUE(SUBSTITUTE(実質収支比率等に係る経年分析!J$47,"▲","-")),2)</f>
        <v>13.29</v>
      </c>
    </row>
    <row r="21" spans="1:11">
      <c r="A21" s="134" t="s">
        <v>44</v>
      </c>
      <c r="B21" s="134">
        <f>IF(ISNUMBER(VALUE(SUBSTITUTE(実質収支比率等に係る経年分析!F$49,"▲","-"))),ROUND(VALUE(SUBSTITUTE(実質収支比率等に係る経年分析!F$49,"▲","-")),2),NA())</f>
        <v>0.28000000000000003</v>
      </c>
      <c r="C21" s="134">
        <f>IF(ISNUMBER(VALUE(SUBSTITUTE(実質収支比率等に係る経年分析!G$49,"▲","-"))),ROUND(VALUE(SUBSTITUTE(実質収支比率等に係る経年分析!G$49,"▲","-")),2),NA())</f>
        <v>0.8</v>
      </c>
      <c r="D21" s="134">
        <f>IF(ISNUMBER(VALUE(SUBSTITUTE(実質収支比率等に係る経年分析!H$49,"▲","-"))),ROUND(VALUE(SUBSTITUTE(実質収支比率等に係る経年分析!H$49,"▲","-")),2),NA())</f>
        <v>2.27</v>
      </c>
      <c r="E21" s="134">
        <f>IF(ISNUMBER(VALUE(SUBSTITUTE(実質収支比率等に係る経年分析!I$49,"▲","-"))),ROUND(VALUE(SUBSTITUTE(実質収支比率等に係る経年分析!I$49,"▲","-")),2),NA())</f>
        <v>-5.73</v>
      </c>
      <c r="F21" s="134">
        <f>IF(ISNUMBER(VALUE(SUBSTITUTE(実質収支比率等に係る経年分析!J$49,"▲","-"))),ROUND(VALUE(SUBSTITUTE(実質収支比率等に係る経年分析!J$49,"▲","-")),2),NA())</f>
        <v>0.6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堀里ニュータウン下水処理事業特別会計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0.44</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2.67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2.77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2.2599999999999998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4.9800000000000004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9.09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6214</v>
      </c>
      <c r="E42" s="136"/>
      <c r="F42" s="136"/>
      <c r="G42" s="136">
        <f>'実質公債費比率（分子）の構造'!L$52</f>
        <v>6114</v>
      </c>
      <c r="H42" s="136"/>
      <c r="I42" s="136"/>
      <c r="J42" s="136">
        <f>'実質公債費比率（分子）の構造'!M$52</f>
        <v>5905</v>
      </c>
      <c r="K42" s="136"/>
      <c r="L42" s="136"/>
      <c r="M42" s="136">
        <f>'実質公債費比率（分子）の構造'!N$52</f>
        <v>5803</v>
      </c>
      <c r="N42" s="136"/>
      <c r="O42" s="136"/>
      <c r="P42" s="136">
        <f>'実質公債費比率（分子）の構造'!O$52</f>
        <v>5802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197</v>
      </c>
      <c r="C44" s="136"/>
      <c r="D44" s="136"/>
      <c r="E44" s="136">
        <f>'実質公債費比率（分子）の構造'!L$50</f>
        <v>192</v>
      </c>
      <c r="F44" s="136"/>
      <c r="G44" s="136"/>
      <c r="H44" s="136">
        <f>'実質公債費比率（分子）の構造'!M$50</f>
        <v>188</v>
      </c>
      <c r="I44" s="136"/>
      <c r="J44" s="136"/>
      <c r="K44" s="136">
        <f>'実質公債費比率（分子）の構造'!N$50</f>
        <v>156</v>
      </c>
      <c r="L44" s="136"/>
      <c r="M44" s="136"/>
      <c r="N44" s="136">
        <f>'実質公債費比率（分子）の構造'!O$50</f>
        <v>92</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2478</v>
      </c>
      <c r="C46" s="136"/>
      <c r="D46" s="136"/>
      <c r="E46" s="136">
        <f>'実質公債費比率（分子）の構造'!L$48</f>
        <v>2591</v>
      </c>
      <c r="F46" s="136"/>
      <c r="G46" s="136"/>
      <c r="H46" s="136">
        <f>'実質公債費比率（分子）の構造'!M$48</f>
        <v>2400</v>
      </c>
      <c r="I46" s="136"/>
      <c r="J46" s="136"/>
      <c r="K46" s="136">
        <f>'実質公債費比率（分子）の構造'!N$48</f>
        <v>2331</v>
      </c>
      <c r="L46" s="136"/>
      <c r="M46" s="136"/>
      <c r="N46" s="136">
        <f>'実質公債費比率（分子）の構造'!O$48</f>
        <v>2404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5229</v>
      </c>
      <c r="C49" s="136"/>
      <c r="D49" s="136"/>
      <c r="E49" s="136">
        <f>'実質公債費比率（分子）の構造'!L$45</f>
        <v>5103</v>
      </c>
      <c r="F49" s="136"/>
      <c r="G49" s="136"/>
      <c r="H49" s="136">
        <f>'実質公債費比率（分子）の構造'!M$45</f>
        <v>5169</v>
      </c>
      <c r="I49" s="136"/>
      <c r="J49" s="136"/>
      <c r="K49" s="136">
        <f>'実質公債費比率（分子）の構造'!N$45</f>
        <v>5111</v>
      </c>
      <c r="L49" s="136"/>
      <c r="M49" s="136"/>
      <c r="N49" s="136">
        <f>'実質公債費比率（分子）の構造'!O$45</f>
        <v>4854</v>
      </c>
      <c r="O49" s="136"/>
      <c r="P49" s="136"/>
    </row>
    <row r="50" spans="1:16">
      <c r="A50" s="136" t="s">
        <v>59</v>
      </c>
      <c r="B50" s="136" t="e">
        <f>NA()</f>
        <v>#N/A</v>
      </c>
      <c r="C50" s="136">
        <f>IF(ISNUMBER('実質公債費比率（分子）の構造'!K$53),'実質公債費比率（分子）の構造'!K$53,NA())</f>
        <v>1690</v>
      </c>
      <c r="D50" s="136" t="e">
        <f>NA()</f>
        <v>#N/A</v>
      </c>
      <c r="E50" s="136" t="e">
        <f>NA()</f>
        <v>#N/A</v>
      </c>
      <c r="F50" s="136">
        <f>IF(ISNUMBER('実質公債費比率（分子）の構造'!L$53),'実質公債費比率（分子）の構造'!L$53,NA())</f>
        <v>1772</v>
      </c>
      <c r="G50" s="136" t="e">
        <f>NA()</f>
        <v>#N/A</v>
      </c>
      <c r="H50" s="136" t="e">
        <f>NA()</f>
        <v>#N/A</v>
      </c>
      <c r="I50" s="136">
        <f>IF(ISNUMBER('実質公債費比率（分子）の構造'!M$53),'実質公債費比率（分子）の構造'!M$53,NA())</f>
        <v>1852</v>
      </c>
      <c r="J50" s="136" t="e">
        <f>NA()</f>
        <v>#N/A</v>
      </c>
      <c r="K50" s="136" t="e">
        <f>NA()</f>
        <v>#N/A</v>
      </c>
      <c r="L50" s="136">
        <f>IF(ISNUMBER('実質公債費比率（分子）の構造'!N$53),'実質公債費比率（分子）の構造'!N$53,NA())</f>
        <v>1795</v>
      </c>
      <c r="M50" s="136" t="e">
        <f>NA()</f>
        <v>#N/A</v>
      </c>
      <c r="N50" s="136" t="e">
        <f>NA()</f>
        <v>#N/A</v>
      </c>
      <c r="O50" s="136">
        <f>IF(ISNUMBER('実質公債費比率（分子）の構造'!O$53),'実質公債費比率（分子）の構造'!O$53,NA())</f>
        <v>1548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53838</v>
      </c>
      <c r="E56" s="135"/>
      <c r="F56" s="135"/>
      <c r="G56" s="135">
        <f>'将来負担比率（分子）の構造'!J$51</f>
        <v>53629</v>
      </c>
      <c r="H56" s="135"/>
      <c r="I56" s="135"/>
      <c r="J56" s="135">
        <f>'将来負担比率（分子）の構造'!K$51</f>
        <v>53284</v>
      </c>
      <c r="K56" s="135"/>
      <c r="L56" s="135"/>
      <c r="M56" s="135">
        <f>'将来負担比率（分子）の構造'!L$51</f>
        <v>53219</v>
      </c>
      <c r="N56" s="135"/>
      <c r="O56" s="135"/>
      <c r="P56" s="135">
        <f>'将来負担比率（分子）の構造'!M$51</f>
        <v>52939</v>
      </c>
    </row>
    <row r="57" spans="1:16">
      <c r="A57" s="135" t="s">
        <v>35</v>
      </c>
      <c r="B57" s="135"/>
      <c r="C57" s="135"/>
      <c r="D57" s="135">
        <f>'将来負担比率（分子）の構造'!I$50</f>
        <v>18722</v>
      </c>
      <c r="E57" s="135"/>
      <c r="F57" s="135"/>
      <c r="G57" s="135">
        <f>'将来負担比率（分子）の構造'!J$50</f>
        <v>18136</v>
      </c>
      <c r="H57" s="135"/>
      <c r="I57" s="135"/>
      <c r="J57" s="135">
        <f>'将来負担比率（分子）の構造'!K$50</f>
        <v>17800</v>
      </c>
      <c r="K57" s="135"/>
      <c r="L57" s="135"/>
      <c r="M57" s="135">
        <f>'将来負担比率（分子）の構造'!L$50</f>
        <v>16745</v>
      </c>
      <c r="N57" s="135"/>
      <c r="O57" s="135"/>
      <c r="P57" s="135">
        <f>'将来負担比率（分子）の構造'!M$50</f>
        <v>15870</v>
      </c>
    </row>
    <row r="58" spans="1:16">
      <c r="A58" s="135" t="s">
        <v>34</v>
      </c>
      <c r="B58" s="135"/>
      <c r="C58" s="135"/>
      <c r="D58" s="135">
        <f>'将来負担比率（分子）の構造'!I$49</f>
        <v>10090</v>
      </c>
      <c r="E58" s="135"/>
      <c r="F58" s="135"/>
      <c r="G58" s="135">
        <f>'将来負担比率（分子）の構造'!J$49</f>
        <v>10955</v>
      </c>
      <c r="H58" s="135"/>
      <c r="I58" s="135"/>
      <c r="J58" s="135">
        <f>'将来負担比率（分子）の構造'!K$49</f>
        <v>11976</v>
      </c>
      <c r="K58" s="135"/>
      <c r="L58" s="135"/>
      <c r="M58" s="135">
        <f>'将来負担比率（分子）の構造'!L$49</f>
        <v>13050</v>
      </c>
      <c r="N58" s="135"/>
      <c r="O58" s="135"/>
      <c r="P58" s="135">
        <f>'将来負担比率（分子）の構造'!M$49</f>
        <v>14161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11</v>
      </c>
      <c r="L61" s="135"/>
      <c r="M61" s="135"/>
      <c r="N61" s="135">
        <f>'将来負担比率（分子）の構造'!M$46</f>
        <v>9</v>
      </c>
      <c r="O61" s="135"/>
      <c r="P61" s="135"/>
    </row>
    <row r="62" spans="1:16">
      <c r="A62" s="135" t="s">
        <v>29</v>
      </c>
      <c r="B62" s="135">
        <f>'将来負担比率（分子）の構造'!I$45</f>
        <v>10926</v>
      </c>
      <c r="C62" s="135"/>
      <c r="D62" s="135"/>
      <c r="E62" s="135">
        <f>'将来負担比率（分子）の構造'!J$45</f>
        <v>10579</v>
      </c>
      <c r="F62" s="135"/>
      <c r="G62" s="135"/>
      <c r="H62" s="135">
        <f>'将来負担比率（分子）の構造'!K$45</f>
        <v>10481</v>
      </c>
      <c r="I62" s="135"/>
      <c r="J62" s="135"/>
      <c r="K62" s="135">
        <f>'将来負担比率（分子）の構造'!L$45</f>
        <v>10209</v>
      </c>
      <c r="L62" s="135"/>
      <c r="M62" s="135"/>
      <c r="N62" s="135">
        <f>'将来負担比率（分子）の構造'!M$45</f>
        <v>9316</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36042</v>
      </c>
      <c r="C64" s="135"/>
      <c r="D64" s="135"/>
      <c r="E64" s="135">
        <f>'将来負担比率（分子）の構造'!J$43</f>
        <v>35237</v>
      </c>
      <c r="F64" s="135"/>
      <c r="G64" s="135"/>
      <c r="H64" s="135">
        <f>'将来負担比率（分子）の構造'!K$43</f>
        <v>34570</v>
      </c>
      <c r="I64" s="135"/>
      <c r="J64" s="135"/>
      <c r="K64" s="135">
        <f>'将来負担比率（分子）の構造'!L$43</f>
        <v>33404</v>
      </c>
      <c r="L64" s="135"/>
      <c r="M64" s="135"/>
      <c r="N64" s="135">
        <f>'将来負担比率（分子）の構造'!M$43</f>
        <v>31760</v>
      </c>
      <c r="O64" s="135"/>
      <c r="P64" s="135"/>
    </row>
    <row r="65" spans="1:16">
      <c r="A65" s="135" t="s">
        <v>26</v>
      </c>
      <c r="B65" s="135">
        <f>'将来負担比率（分子）の構造'!I$42</f>
        <v>1793</v>
      </c>
      <c r="C65" s="135"/>
      <c r="D65" s="135"/>
      <c r="E65" s="135">
        <f>'将来負担比率（分子）の構造'!J$42</f>
        <v>1421</v>
      </c>
      <c r="F65" s="135"/>
      <c r="G65" s="135"/>
      <c r="H65" s="135">
        <f>'将来負担比率（分子）の構造'!K$42</f>
        <v>1078</v>
      </c>
      <c r="I65" s="135"/>
      <c r="J65" s="135"/>
      <c r="K65" s="135">
        <f>'将来負担比率（分子）の構造'!L$42</f>
        <v>2446</v>
      </c>
      <c r="L65" s="135"/>
      <c r="M65" s="135"/>
      <c r="N65" s="135">
        <f>'将来負担比率（分子）の構造'!M$42</f>
        <v>2342</v>
      </c>
      <c r="O65" s="135"/>
      <c r="P65" s="135"/>
    </row>
    <row r="66" spans="1:16">
      <c r="A66" s="135" t="s">
        <v>25</v>
      </c>
      <c r="B66" s="135">
        <f>'将来負担比率（分子）の構造'!I$41</f>
        <v>47484</v>
      </c>
      <c r="C66" s="135"/>
      <c r="D66" s="135"/>
      <c r="E66" s="135">
        <f>'将来負担比率（分子）の構造'!J$41</f>
        <v>46050</v>
      </c>
      <c r="F66" s="135"/>
      <c r="G66" s="135"/>
      <c r="H66" s="135">
        <f>'将来負担比率（分子）の構造'!K$41</f>
        <v>44836</v>
      </c>
      <c r="I66" s="135"/>
      <c r="J66" s="135"/>
      <c r="K66" s="135">
        <f>'将来負担比率（分子）の構造'!L$41</f>
        <v>42560</v>
      </c>
      <c r="L66" s="135"/>
      <c r="M66" s="135"/>
      <c r="N66" s="135">
        <f>'将来負担比率（分子）の構造'!M$41</f>
        <v>42507</v>
      </c>
      <c r="O66" s="135"/>
      <c r="P66" s="135"/>
    </row>
    <row r="67" spans="1:16">
      <c r="A67" s="135" t="s">
        <v>63</v>
      </c>
      <c r="B67" s="135" t="e">
        <f>NA()</f>
        <v>#N/A</v>
      </c>
      <c r="C67" s="135">
        <f>IF(ISNUMBER('将来負担比率（分子）の構造'!I$52), IF('将来負担比率（分子）の構造'!I$52 &lt; 0, 0, '将来負担比率（分子）の構造'!I$52), NA())</f>
        <v>13596</v>
      </c>
      <c r="D67" s="135" t="e">
        <f>NA()</f>
        <v>#N/A</v>
      </c>
      <c r="E67" s="135" t="e">
        <f>NA()</f>
        <v>#N/A</v>
      </c>
      <c r="F67" s="135">
        <f>IF(ISNUMBER('将来負担比率（分子）の構造'!J$52), IF('将来負担比率（分子）の構造'!J$52 &lt; 0, 0, '将来負担比率（分子）の構造'!J$52), NA())</f>
        <v>10567</v>
      </c>
      <c r="G67" s="135" t="e">
        <f>NA()</f>
        <v>#N/A</v>
      </c>
      <c r="H67" s="135" t="e">
        <f>NA()</f>
        <v>#N/A</v>
      </c>
      <c r="I67" s="135">
        <f>IF(ISNUMBER('将来負担比率（分子）の構造'!K$52), IF('将来負担比率（分子）の構造'!K$52 &lt; 0, 0, '将来負担比率（分子）の構造'!K$52), NA())</f>
        <v>7905</v>
      </c>
      <c r="J67" s="135" t="e">
        <f>NA()</f>
        <v>#N/A</v>
      </c>
      <c r="K67" s="135" t="e">
        <f>NA()</f>
        <v>#N/A</v>
      </c>
      <c r="L67" s="135">
        <f>IF(ISNUMBER('将来負担比率（分子）の構造'!L$52), IF('将来負担比率（分子）の構造'!L$52 &lt; 0, 0, '将来負担比率（分子）の構造'!L$52), NA())</f>
        <v>5616</v>
      </c>
      <c r="M67" s="135" t="e">
        <f>NA()</f>
        <v>#N/A</v>
      </c>
      <c r="N67" s="135" t="e">
        <f>NA()</f>
        <v>#N/A</v>
      </c>
      <c r="O67" s="135">
        <f>IF(ISNUMBER('将来負担比率（分子）の構造'!M$52), IF('将来負担比率（分子）の構造'!M$52 &lt; 0, 0, '将来負担比率（分子）の構造'!M$52), NA())</f>
        <v>2963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19294243</v>
      </c>
      <c r="S5" s="637"/>
      <c r="T5" s="637"/>
      <c r="U5" s="637"/>
      <c r="V5" s="637"/>
      <c r="W5" s="637"/>
      <c r="X5" s="637"/>
      <c r="Y5" s="684"/>
      <c r="Z5" s="697">
        <v>38.200000000000003</v>
      </c>
      <c r="AA5" s="697"/>
      <c r="AB5" s="697"/>
      <c r="AC5" s="697"/>
      <c r="AD5" s="698">
        <v>17902603</v>
      </c>
      <c r="AE5" s="698"/>
      <c r="AF5" s="698"/>
      <c r="AG5" s="698"/>
      <c r="AH5" s="698"/>
      <c r="AI5" s="698"/>
      <c r="AJ5" s="698"/>
      <c r="AK5" s="698"/>
      <c r="AL5" s="685">
        <v>66.599999999999994</v>
      </c>
      <c r="AM5" s="654"/>
      <c r="AN5" s="654"/>
      <c r="AO5" s="686"/>
      <c r="AP5" s="673" t="s">
        <v>207</v>
      </c>
      <c r="AQ5" s="674"/>
      <c r="AR5" s="674"/>
      <c r="AS5" s="674"/>
      <c r="AT5" s="674"/>
      <c r="AU5" s="674"/>
      <c r="AV5" s="674"/>
      <c r="AW5" s="674"/>
      <c r="AX5" s="674"/>
      <c r="AY5" s="674"/>
      <c r="AZ5" s="674"/>
      <c r="BA5" s="674"/>
      <c r="BB5" s="674"/>
      <c r="BC5" s="674"/>
      <c r="BD5" s="674"/>
      <c r="BE5" s="674"/>
      <c r="BF5" s="675"/>
      <c r="BG5" s="586">
        <v>17902603</v>
      </c>
      <c r="BH5" s="587"/>
      <c r="BI5" s="587"/>
      <c r="BJ5" s="587"/>
      <c r="BK5" s="587"/>
      <c r="BL5" s="587"/>
      <c r="BM5" s="587"/>
      <c r="BN5" s="588"/>
      <c r="BO5" s="639">
        <v>92.8</v>
      </c>
      <c r="BP5" s="639"/>
      <c r="BQ5" s="639"/>
      <c r="BR5" s="639"/>
      <c r="BS5" s="640">
        <v>215589</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481319</v>
      </c>
      <c r="S6" s="587"/>
      <c r="T6" s="587"/>
      <c r="U6" s="587"/>
      <c r="V6" s="587"/>
      <c r="W6" s="587"/>
      <c r="X6" s="587"/>
      <c r="Y6" s="588"/>
      <c r="Z6" s="639">
        <v>1</v>
      </c>
      <c r="AA6" s="639"/>
      <c r="AB6" s="639"/>
      <c r="AC6" s="639"/>
      <c r="AD6" s="640">
        <v>481319</v>
      </c>
      <c r="AE6" s="640"/>
      <c r="AF6" s="640"/>
      <c r="AG6" s="640"/>
      <c r="AH6" s="640"/>
      <c r="AI6" s="640"/>
      <c r="AJ6" s="640"/>
      <c r="AK6" s="640"/>
      <c r="AL6" s="609">
        <v>1.8</v>
      </c>
      <c r="AM6" s="641"/>
      <c r="AN6" s="641"/>
      <c r="AO6" s="642"/>
      <c r="AP6" s="583" t="s">
        <v>212</v>
      </c>
      <c r="AQ6" s="584"/>
      <c r="AR6" s="584"/>
      <c r="AS6" s="584"/>
      <c r="AT6" s="584"/>
      <c r="AU6" s="584"/>
      <c r="AV6" s="584"/>
      <c r="AW6" s="584"/>
      <c r="AX6" s="584"/>
      <c r="AY6" s="584"/>
      <c r="AZ6" s="584"/>
      <c r="BA6" s="584"/>
      <c r="BB6" s="584"/>
      <c r="BC6" s="584"/>
      <c r="BD6" s="584"/>
      <c r="BE6" s="584"/>
      <c r="BF6" s="585"/>
      <c r="BG6" s="586">
        <v>17902603</v>
      </c>
      <c r="BH6" s="587"/>
      <c r="BI6" s="587"/>
      <c r="BJ6" s="587"/>
      <c r="BK6" s="587"/>
      <c r="BL6" s="587"/>
      <c r="BM6" s="587"/>
      <c r="BN6" s="588"/>
      <c r="BO6" s="639">
        <v>92.8</v>
      </c>
      <c r="BP6" s="639"/>
      <c r="BQ6" s="639"/>
      <c r="BR6" s="639"/>
      <c r="BS6" s="640">
        <v>215589</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364967</v>
      </c>
      <c r="CS6" s="587"/>
      <c r="CT6" s="587"/>
      <c r="CU6" s="587"/>
      <c r="CV6" s="587"/>
      <c r="CW6" s="587"/>
      <c r="CX6" s="587"/>
      <c r="CY6" s="588"/>
      <c r="CZ6" s="639">
        <v>0.7</v>
      </c>
      <c r="DA6" s="639"/>
      <c r="DB6" s="639"/>
      <c r="DC6" s="639"/>
      <c r="DD6" s="592" t="s">
        <v>214</v>
      </c>
      <c r="DE6" s="587"/>
      <c r="DF6" s="587"/>
      <c r="DG6" s="587"/>
      <c r="DH6" s="587"/>
      <c r="DI6" s="587"/>
      <c r="DJ6" s="587"/>
      <c r="DK6" s="587"/>
      <c r="DL6" s="587"/>
      <c r="DM6" s="587"/>
      <c r="DN6" s="587"/>
      <c r="DO6" s="587"/>
      <c r="DP6" s="588"/>
      <c r="DQ6" s="592">
        <v>364957</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33867</v>
      </c>
      <c r="S7" s="587"/>
      <c r="T7" s="587"/>
      <c r="U7" s="587"/>
      <c r="V7" s="587"/>
      <c r="W7" s="587"/>
      <c r="X7" s="587"/>
      <c r="Y7" s="588"/>
      <c r="Z7" s="639">
        <v>0.1</v>
      </c>
      <c r="AA7" s="639"/>
      <c r="AB7" s="639"/>
      <c r="AC7" s="639"/>
      <c r="AD7" s="640">
        <v>33867</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8100808</v>
      </c>
      <c r="BH7" s="587"/>
      <c r="BI7" s="587"/>
      <c r="BJ7" s="587"/>
      <c r="BK7" s="587"/>
      <c r="BL7" s="587"/>
      <c r="BM7" s="587"/>
      <c r="BN7" s="588"/>
      <c r="BO7" s="639">
        <v>42</v>
      </c>
      <c r="BP7" s="639"/>
      <c r="BQ7" s="639"/>
      <c r="BR7" s="639"/>
      <c r="BS7" s="640">
        <v>215589</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3958518</v>
      </c>
      <c r="CS7" s="587"/>
      <c r="CT7" s="587"/>
      <c r="CU7" s="587"/>
      <c r="CV7" s="587"/>
      <c r="CW7" s="587"/>
      <c r="CX7" s="587"/>
      <c r="CY7" s="588"/>
      <c r="CZ7" s="639">
        <v>8.1</v>
      </c>
      <c r="DA7" s="639"/>
      <c r="DB7" s="639"/>
      <c r="DC7" s="639"/>
      <c r="DD7" s="592">
        <v>74238</v>
      </c>
      <c r="DE7" s="587"/>
      <c r="DF7" s="587"/>
      <c r="DG7" s="587"/>
      <c r="DH7" s="587"/>
      <c r="DI7" s="587"/>
      <c r="DJ7" s="587"/>
      <c r="DK7" s="587"/>
      <c r="DL7" s="587"/>
      <c r="DM7" s="587"/>
      <c r="DN7" s="587"/>
      <c r="DO7" s="587"/>
      <c r="DP7" s="588"/>
      <c r="DQ7" s="592">
        <v>3430359</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65116</v>
      </c>
      <c r="S8" s="587"/>
      <c r="T8" s="587"/>
      <c r="U8" s="587"/>
      <c r="V8" s="587"/>
      <c r="W8" s="587"/>
      <c r="X8" s="587"/>
      <c r="Y8" s="588"/>
      <c r="Z8" s="639">
        <v>0.1</v>
      </c>
      <c r="AA8" s="639"/>
      <c r="AB8" s="639"/>
      <c r="AC8" s="639"/>
      <c r="AD8" s="640">
        <v>65116</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210337</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17660960</v>
      </c>
      <c r="CS8" s="587"/>
      <c r="CT8" s="587"/>
      <c r="CU8" s="587"/>
      <c r="CV8" s="587"/>
      <c r="CW8" s="587"/>
      <c r="CX8" s="587"/>
      <c r="CY8" s="588"/>
      <c r="CZ8" s="639">
        <v>36.200000000000003</v>
      </c>
      <c r="DA8" s="639"/>
      <c r="DB8" s="639"/>
      <c r="DC8" s="639"/>
      <c r="DD8" s="592">
        <v>267922</v>
      </c>
      <c r="DE8" s="587"/>
      <c r="DF8" s="587"/>
      <c r="DG8" s="587"/>
      <c r="DH8" s="587"/>
      <c r="DI8" s="587"/>
      <c r="DJ8" s="587"/>
      <c r="DK8" s="587"/>
      <c r="DL8" s="587"/>
      <c r="DM8" s="587"/>
      <c r="DN8" s="587"/>
      <c r="DO8" s="587"/>
      <c r="DP8" s="588"/>
      <c r="DQ8" s="592">
        <v>8939940</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104637</v>
      </c>
      <c r="S9" s="587"/>
      <c r="T9" s="587"/>
      <c r="U9" s="587"/>
      <c r="V9" s="587"/>
      <c r="W9" s="587"/>
      <c r="X9" s="587"/>
      <c r="Y9" s="588"/>
      <c r="Z9" s="639">
        <v>0.2</v>
      </c>
      <c r="AA9" s="639"/>
      <c r="AB9" s="639"/>
      <c r="AC9" s="639"/>
      <c r="AD9" s="640">
        <v>104637</v>
      </c>
      <c r="AE9" s="640"/>
      <c r="AF9" s="640"/>
      <c r="AG9" s="640"/>
      <c r="AH9" s="640"/>
      <c r="AI9" s="640"/>
      <c r="AJ9" s="640"/>
      <c r="AK9" s="640"/>
      <c r="AL9" s="609">
        <v>0.4</v>
      </c>
      <c r="AM9" s="641"/>
      <c r="AN9" s="641"/>
      <c r="AO9" s="642"/>
      <c r="AP9" s="583" t="s">
        <v>222</v>
      </c>
      <c r="AQ9" s="584"/>
      <c r="AR9" s="584"/>
      <c r="AS9" s="584"/>
      <c r="AT9" s="584"/>
      <c r="AU9" s="584"/>
      <c r="AV9" s="584"/>
      <c r="AW9" s="584"/>
      <c r="AX9" s="584"/>
      <c r="AY9" s="584"/>
      <c r="AZ9" s="584"/>
      <c r="BA9" s="584"/>
      <c r="BB9" s="584"/>
      <c r="BC9" s="584"/>
      <c r="BD9" s="584"/>
      <c r="BE9" s="584"/>
      <c r="BF9" s="585"/>
      <c r="BG9" s="586">
        <v>6570224</v>
      </c>
      <c r="BH9" s="587"/>
      <c r="BI9" s="587"/>
      <c r="BJ9" s="587"/>
      <c r="BK9" s="587"/>
      <c r="BL9" s="587"/>
      <c r="BM9" s="587"/>
      <c r="BN9" s="588"/>
      <c r="BO9" s="639">
        <v>34.1</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3186685</v>
      </c>
      <c r="CS9" s="587"/>
      <c r="CT9" s="587"/>
      <c r="CU9" s="587"/>
      <c r="CV9" s="587"/>
      <c r="CW9" s="587"/>
      <c r="CX9" s="587"/>
      <c r="CY9" s="588"/>
      <c r="CZ9" s="639">
        <v>6.5</v>
      </c>
      <c r="DA9" s="639"/>
      <c r="DB9" s="639"/>
      <c r="DC9" s="639"/>
      <c r="DD9" s="592">
        <v>395328</v>
      </c>
      <c r="DE9" s="587"/>
      <c r="DF9" s="587"/>
      <c r="DG9" s="587"/>
      <c r="DH9" s="587"/>
      <c r="DI9" s="587"/>
      <c r="DJ9" s="587"/>
      <c r="DK9" s="587"/>
      <c r="DL9" s="587"/>
      <c r="DM9" s="587"/>
      <c r="DN9" s="587"/>
      <c r="DO9" s="587"/>
      <c r="DP9" s="588"/>
      <c r="DQ9" s="592">
        <v>2182218</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1506941</v>
      </c>
      <c r="S10" s="587"/>
      <c r="T10" s="587"/>
      <c r="U10" s="587"/>
      <c r="V10" s="587"/>
      <c r="W10" s="587"/>
      <c r="X10" s="587"/>
      <c r="Y10" s="588"/>
      <c r="Z10" s="639">
        <v>3</v>
      </c>
      <c r="AA10" s="639"/>
      <c r="AB10" s="639"/>
      <c r="AC10" s="639"/>
      <c r="AD10" s="640">
        <v>1506941</v>
      </c>
      <c r="AE10" s="640"/>
      <c r="AF10" s="640"/>
      <c r="AG10" s="640"/>
      <c r="AH10" s="640"/>
      <c r="AI10" s="640"/>
      <c r="AJ10" s="640"/>
      <c r="AK10" s="640"/>
      <c r="AL10" s="609">
        <v>5.6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503851</v>
      </c>
      <c r="BH10" s="587"/>
      <c r="BI10" s="587"/>
      <c r="BJ10" s="587"/>
      <c r="BK10" s="587"/>
      <c r="BL10" s="587"/>
      <c r="BM10" s="587"/>
      <c r="BN10" s="588"/>
      <c r="BO10" s="639">
        <v>2.6</v>
      </c>
      <c r="BP10" s="639"/>
      <c r="BQ10" s="639"/>
      <c r="BR10" s="639"/>
      <c r="BS10" s="592">
        <v>83287</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98719</v>
      </c>
      <c r="CS10" s="587"/>
      <c r="CT10" s="587"/>
      <c r="CU10" s="587"/>
      <c r="CV10" s="587"/>
      <c r="CW10" s="587"/>
      <c r="CX10" s="587"/>
      <c r="CY10" s="588"/>
      <c r="CZ10" s="639">
        <v>0.2</v>
      </c>
      <c r="DA10" s="639"/>
      <c r="DB10" s="639"/>
      <c r="DC10" s="639"/>
      <c r="DD10" s="592">
        <v>126</v>
      </c>
      <c r="DE10" s="587"/>
      <c r="DF10" s="587"/>
      <c r="DG10" s="587"/>
      <c r="DH10" s="587"/>
      <c r="DI10" s="587"/>
      <c r="DJ10" s="587"/>
      <c r="DK10" s="587"/>
      <c r="DL10" s="587"/>
      <c r="DM10" s="587"/>
      <c r="DN10" s="587"/>
      <c r="DO10" s="587"/>
      <c r="DP10" s="588"/>
      <c r="DQ10" s="592">
        <v>22404</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80063</v>
      </c>
      <c r="S11" s="587"/>
      <c r="T11" s="587"/>
      <c r="U11" s="587"/>
      <c r="V11" s="587"/>
      <c r="W11" s="587"/>
      <c r="X11" s="587"/>
      <c r="Y11" s="588"/>
      <c r="Z11" s="639">
        <v>0.2</v>
      </c>
      <c r="AA11" s="639"/>
      <c r="AB11" s="639"/>
      <c r="AC11" s="639"/>
      <c r="AD11" s="640">
        <v>80063</v>
      </c>
      <c r="AE11" s="640"/>
      <c r="AF11" s="640"/>
      <c r="AG11" s="640"/>
      <c r="AH11" s="640"/>
      <c r="AI11" s="640"/>
      <c r="AJ11" s="640"/>
      <c r="AK11" s="640"/>
      <c r="AL11" s="609">
        <v>0.3</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816396</v>
      </c>
      <c r="BH11" s="587"/>
      <c r="BI11" s="587"/>
      <c r="BJ11" s="587"/>
      <c r="BK11" s="587"/>
      <c r="BL11" s="587"/>
      <c r="BM11" s="587"/>
      <c r="BN11" s="588"/>
      <c r="BO11" s="639">
        <v>4.2</v>
      </c>
      <c r="BP11" s="639"/>
      <c r="BQ11" s="639"/>
      <c r="BR11" s="639"/>
      <c r="BS11" s="592">
        <v>132302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491740</v>
      </c>
      <c r="CS11" s="587"/>
      <c r="CT11" s="587"/>
      <c r="CU11" s="587"/>
      <c r="CV11" s="587"/>
      <c r="CW11" s="587"/>
      <c r="CX11" s="587"/>
      <c r="CY11" s="588"/>
      <c r="CZ11" s="639">
        <v>1</v>
      </c>
      <c r="DA11" s="639"/>
      <c r="DB11" s="639"/>
      <c r="DC11" s="639"/>
      <c r="DD11" s="592">
        <v>82669</v>
      </c>
      <c r="DE11" s="587"/>
      <c r="DF11" s="587"/>
      <c r="DG11" s="587"/>
      <c r="DH11" s="587"/>
      <c r="DI11" s="587"/>
      <c r="DJ11" s="587"/>
      <c r="DK11" s="587"/>
      <c r="DL11" s="587"/>
      <c r="DM11" s="587"/>
      <c r="DN11" s="587"/>
      <c r="DO11" s="587"/>
      <c r="DP11" s="588"/>
      <c r="DQ11" s="592">
        <v>336226</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8412382</v>
      </c>
      <c r="BH12" s="587"/>
      <c r="BI12" s="587"/>
      <c r="BJ12" s="587"/>
      <c r="BK12" s="587"/>
      <c r="BL12" s="587"/>
      <c r="BM12" s="587"/>
      <c r="BN12" s="588"/>
      <c r="BO12" s="639">
        <v>43.6</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4144053</v>
      </c>
      <c r="CS12" s="587"/>
      <c r="CT12" s="587"/>
      <c r="CU12" s="587"/>
      <c r="CV12" s="587"/>
      <c r="CW12" s="587"/>
      <c r="CX12" s="587"/>
      <c r="CY12" s="588"/>
      <c r="CZ12" s="639">
        <v>8.5</v>
      </c>
      <c r="DA12" s="639"/>
      <c r="DB12" s="639"/>
      <c r="DC12" s="639"/>
      <c r="DD12" s="592">
        <v>22987</v>
      </c>
      <c r="DE12" s="587"/>
      <c r="DF12" s="587"/>
      <c r="DG12" s="587"/>
      <c r="DH12" s="587"/>
      <c r="DI12" s="587"/>
      <c r="DJ12" s="587"/>
      <c r="DK12" s="587"/>
      <c r="DL12" s="587"/>
      <c r="DM12" s="587"/>
      <c r="DN12" s="587"/>
      <c r="DO12" s="587"/>
      <c r="DP12" s="588"/>
      <c r="DQ12" s="592">
        <v>570191</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146363</v>
      </c>
      <c r="S13" s="587"/>
      <c r="T13" s="587"/>
      <c r="U13" s="587"/>
      <c r="V13" s="587"/>
      <c r="W13" s="587"/>
      <c r="X13" s="587"/>
      <c r="Y13" s="588"/>
      <c r="Z13" s="639">
        <v>0.3</v>
      </c>
      <c r="AA13" s="639"/>
      <c r="AB13" s="639"/>
      <c r="AC13" s="639"/>
      <c r="AD13" s="640">
        <v>146363</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8385473</v>
      </c>
      <c r="BH13" s="587"/>
      <c r="BI13" s="587"/>
      <c r="BJ13" s="587"/>
      <c r="BK13" s="587"/>
      <c r="BL13" s="587"/>
      <c r="BM13" s="587"/>
      <c r="BN13" s="588"/>
      <c r="BO13" s="639">
        <v>43.5</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7537834</v>
      </c>
      <c r="CS13" s="587"/>
      <c r="CT13" s="587"/>
      <c r="CU13" s="587"/>
      <c r="CV13" s="587"/>
      <c r="CW13" s="587"/>
      <c r="CX13" s="587"/>
      <c r="CY13" s="588"/>
      <c r="CZ13" s="639">
        <v>15.5</v>
      </c>
      <c r="DA13" s="639"/>
      <c r="DB13" s="639"/>
      <c r="DC13" s="639"/>
      <c r="DD13" s="592">
        <v>3599816</v>
      </c>
      <c r="DE13" s="587"/>
      <c r="DF13" s="587"/>
      <c r="DG13" s="587"/>
      <c r="DH13" s="587"/>
      <c r="DI13" s="587"/>
      <c r="DJ13" s="587"/>
      <c r="DK13" s="587"/>
      <c r="DL13" s="587"/>
      <c r="DM13" s="587"/>
      <c r="DN13" s="587"/>
      <c r="DO13" s="587"/>
      <c r="DP13" s="588"/>
      <c r="DQ13" s="592">
        <v>4423171</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290912</v>
      </c>
      <c r="BH14" s="587"/>
      <c r="BI14" s="587"/>
      <c r="BJ14" s="587"/>
      <c r="BK14" s="587"/>
      <c r="BL14" s="587"/>
      <c r="BM14" s="587"/>
      <c r="BN14" s="588"/>
      <c r="BO14" s="639">
        <v>1.5</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1665917</v>
      </c>
      <c r="CS14" s="587"/>
      <c r="CT14" s="587"/>
      <c r="CU14" s="587"/>
      <c r="CV14" s="587"/>
      <c r="CW14" s="587"/>
      <c r="CX14" s="587"/>
      <c r="CY14" s="588"/>
      <c r="CZ14" s="639">
        <v>3.4</v>
      </c>
      <c r="DA14" s="639"/>
      <c r="DB14" s="639"/>
      <c r="DC14" s="639"/>
      <c r="DD14" s="592">
        <v>299006</v>
      </c>
      <c r="DE14" s="587"/>
      <c r="DF14" s="587"/>
      <c r="DG14" s="587"/>
      <c r="DH14" s="587"/>
      <c r="DI14" s="587"/>
      <c r="DJ14" s="587"/>
      <c r="DK14" s="587"/>
      <c r="DL14" s="587"/>
      <c r="DM14" s="587"/>
      <c r="DN14" s="587"/>
      <c r="DO14" s="587"/>
      <c r="DP14" s="588"/>
      <c r="DQ14" s="592">
        <v>1642899</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87823</v>
      </c>
      <c r="S15" s="587"/>
      <c r="T15" s="587"/>
      <c r="U15" s="587"/>
      <c r="V15" s="587"/>
      <c r="W15" s="587"/>
      <c r="X15" s="587"/>
      <c r="Y15" s="588"/>
      <c r="Z15" s="639">
        <v>0.2</v>
      </c>
      <c r="AA15" s="639"/>
      <c r="AB15" s="639"/>
      <c r="AC15" s="639"/>
      <c r="AD15" s="640">
        <v>87823</v>
      </c>
      <c r="AE15" s="640"/>
      <c r="AF15" s="640"/>
      <c r="AG15" s="640"/>
      <c r="AH15" s="640"/>
      <c r="AI15" s="640"/>
      <c r="AJ15" s="640"/>
      <c r="AK15" s="640"/>
      <c r="AL15" s="609">
        <v>0.3</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1097084</v>
      </c>
      <c r="BH15" s="587"/>
      <c r="BI15" s="587"/>
      <c r="BJ15" s="587"/>
      <c r="BK15" s="587"/>
      <c r="BL15" s="587"/>
      <c r="BM15" s="587"/>
      <c r="BN15" s="588"/>
      <c r="BO15" s="639">
        <v>5.7</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4771807</v>
      </c>
      <c r="CS15" s="587"/>
      <c r="CT15" s="587"/>
      <c r="CU15" s="587"/>
      <c r="CV15" s="587"/>
      <c r="CW15" s="587"/>
      <c r="CX15" s="587"/>
      <c r="CY15" s="588"/>
      <c r="CZ15" s="639">
        <v>9.8000000000000007</v>
      </c>
      <c r="DA15" s="639"/>
      <c r="DB15" s="639"/>
      <c r="DC15" s="639"/>
      <c r="DD15" s="592">
        <v>711590</v>
      </c>
      <c r="DE15" s="587"/>
      <c r="DF15" s="587"/>
      <c r="DG15" s="587"/>
      <c r="DH15" s="587"/>
      <c r="DI15" s="587"/>
      <c r="DJ15" s="587"/>
      <c r="DK15" s="587"/>
      <c r="DL15" s="587"/>
      <c r="DM15" s="587"/>
      <c r="DN15" s="587"/>
      <c r="DO15" s="587"/>
      <c r="DP15" s="588"/>
      <c r="DQ15" s="592">
        <v>4016180</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6976833</v>
      </c>
      <c r="S16" s="587"/>
      <c r="T16" s="587"/>
      <c r="U16" s="587"/>
      <c r="V16" s="587"/>
      <c r="W16" s="587"/>
      <c r="X16" s="587"/>
      <c r="Y16" s="588"/>
      <c r="Z16" s="639">
        <v>13.8</v>
      </c>
      <c r="AA16" s="639"/>
      <c r="AB16" s="639"/>
      <c r="AC16" s="639"/>
      <c r="AD16" s="640">
        <v>6281283</v>
      </c>
      <c r="AE16" s="640"/>
      <c r="AF16" s="640"/>
      <c r="AG16" s="640"/>
      <c r="AH16" s="640"/>
      <c r="AI16" s="640"/>
      <c r="AJ16" s="640"/>
      <c r="AK16" s="640"/>
      <c r="AL16" s="609">
        <v>23.4</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v>1417</v>
      </c>
      <c r="BH16" s="587"/>
      <c r="BI16" s="587"/>
      <c r="BJ16" s="587"/>
      <c r="BK16" s="587"/>
      <c r="BL16" s="587"/>
      <c r="BM16" s="587"/>
      <c r="BN16" s="588"/>
      <c r="BO16" s="639">
        <v>0</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3687</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v>3687</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6281283</v>
      </c>
      <c r="S17" s="587"/>
      <c r="T17" s="587"/>
      <c r="U17" s="587"/>
      <c r="V17" s="587"/>
      <c r="W17" s="587"/>
      <c r="X17" s="587"/>
      <c r="Y17" s="588"/>
      <c r="Z17" s="639">
        <v>12.4</v>
      </c>
      <c r="AA17" s="639"/>
      <c r="AB17" s="639"/>
      <c r="AC17" s="639"/>
      <c r="AD17" s="640">
        <v>6281283</v>
      </c>
      <c r="AE17" s="640"/>
      <c r="AF17" s="640"/>
      <c r="AG17" s="640"/>
      <c r="AH17" s="640"/>
      <c r="AI17" s="640"/>
      <c r="AJ17" s="640"/>
      <c r="AK17" s="640"/>
      <c r="AL17" s="609">
        <v>23.4</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4854254</v>
      </c>
      <c r="CS17" s="587"/>
      <c r="CT17" s="587"/>
      <c r="CU17" s="587"/>
      <c r="CV17" s="587"/>
      <c r="CW17" s="587"/>
      <c r="CX17" s="587"/>
      <c r="CY17" s="588"/>
      <c r="CZ17" s="639">
        <v>10</v>
      </c>
      <c r="DA17" s="639"/>
      <c r="DB17" s="639"/>
      <c r="DC17" s="639"/>
      <c r="DD17" s="592" t="s">
        <v>111</v>
      </c>
      <c r="DE17" s="587"/>
      <c r="DF17" s="587"/>
      <c r="DG17" s="587"/>
      <c r="DH17" s="587"/>
      <c r="DI17" s="587"/>
      <c r="DJ17" s="587"/>
      <c r="DK17" s="587"/>
      <c r="DL17" s="587"/>
      <c r="DM17" s="587"/>
      <c r="DN17" s="587"/>
      <c r="DO17" s="587"/>
      <c r="DP17" s="588"/>
      <c r="DQ17" s="592">
        <v>4708779</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694466</v>
      </c>
      <c r="S18" s="587"/>
      <c r="T18" s="587"/>
      <c r="U18" s="587"/>
      <c r="V18" s="587"/>
      <c r="W18" s="587"/>
      <c r="X18" s="587"/>
      <c r="Y18" s="588"/>
      <c r="Z18" s="639">
        <v>1.4</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1084</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1391640</v>
      </c>
      <c r="BH19" s="587"/>
      <c r="BI19" s="587"/>
      <c r="BJ19" s="587"/>
      <c r="BK19" s="587"/>
      <c r="BL19" s="587"/>
      <c r="BM19" s="587"/>
      <c r="BN19" s="588"/>
      <c r="BO19" s="639">
        <v>7.2</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28777205</v>
      </c>
      <c r="S20" s="587"/>
      <c r="T20" s="587"/>
      <c r="U20" s="587"/>
      <c r="V20" s="587"/>
      <c r="W20" s="587"/>
      <c r="X20" s="587"/>
      <c r="Y20" s="588"/>
      <c r="Z20" s="639">
        <v>56.9</v>
      </c>
      <c r="AA20" s="639"/>
      <c r="AB20" s="639"/>
      <c r="AC20" s="639"/>
      <c r="AD20" s="640">
        <v>26690015</v>
      </c>
      <c r="AE20" s="640"/>
      <c r="AF20" s="640"/>
      <c r="AG20" s="640"/>
      <c r="AH20" s="640"/>
      <c r="AI20" s="640"/>
      <c r="AJ20" s="640"/>
      <c r="AK20" s="640"/>
      <c r="AL20" s="609">
        <v>99.3</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1391640</v>
      </c>
      <c r="BH20" s="587"/>
      <c r="BI20" s="587"/>
      <c r="BJ20" s="587"/>
      <c r="BK20" s="587"/>
      <c r="BL20" s="587"/>
      <c r="BM20" s="587"/>
      <c r="BN20" s="588"/>
      <c r="BO20" s="639">
        <v>7.2</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48739141</v>
      </c>
      <c r="CS20" s="587"/>
      <c r="CT20" s="587"/>
      <c r="CU20" s="587"/>
      <c r="CV20" s="587"/>
      <c r="CW20" s="587"/>
      <c r="CX20" s="587"/>
      <c r="CY20" s="588"/>
      <c r="CZ20" s="639">
        <v>100</v>
      </c>
      <c r="DA20" s="639"/>
      <c r="DB20" s="639"/>
      <c r="DC20" s="639"/>
      <c r="DD20" s="592">
        <v>5453682</v>
      </c>
      <c r="DE20" s="587"/>
      <c r="DF20" s="587"/>
      <c r="DG20" s="587"/>
      <c r="DH20" s="587"/>
      <c r="DI20" s="587"/>
      <c r="DJ20" s="587"/>
      <c r="DK20" s="587"/>
      <c r="DL20" s="587"/>
      <c r="DM20" s="587"/>
      <c r="DN20" s="587"/>
      <c r="DO20" s="587"/>
      <c r="DP20" s="588"/>
      <c r="DQ20" s="592">
        <v>30641011</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29709</v>
      </c>
      <c r="S21" s="587"/>
      <c r="T21" s="587"/>
      <c r="U21" s="587"/>
      <c r="V21" s="587"/>
      <c r="W21" s="587"/>
      <c r="X21" s="587"/>
      <c r="Y21" s="588"/>
      <c r="Z21" s="639">
        <v>0.1</v>
      </c>
      <c r="AA21" s="639"/>
      <c r="AB21" s="639"/>
      <c r="AC21" s="639"/>
      <c r="AD21" s="640">
        <v>29709</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324609</v>
      </c>
      <c r="S22" s="587"/>
      <c r="T22" s="587"/>
      <c r="U22" s="587"/>
      <c r="V22" s="587"/>
      <c r="W22" s="587"/>
      <c r="X22" s="587"/>
      <c r="Y22" s="588"/>
      <c r="Z22" s="639">
        <v>0.6</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1045893</v>
      </c>
      <c r="S23" s="587"/>
      <c r="T23" s="587"/>
      <c r="U23" s="587"/>
      <c r="V23" s="587"/>
      <c r="W23" s="587"/>
      <c r="X23" s="587"/>
      <c r="Y23" s="588"/>
      <c r="Z23" s="639">
        <v>2.1</v>
      </c>
      <c r="AA23" s="639"/>
      <c r="AB23" s="639"/>
      <c r="AC23" s="639"/>
      <c r="AD23" s="640">
        <v>82770</v>
      </c>
      <c r="AE23" s="640"/>
      <c r="AF23" s="640"/>
      <c r="AG23" s="640"/>
      <c r="AH23" s="640"/>
      <c r="AI23" s="640"/>
      <c r="AJ23" s="640"/>
      <c r="AK23" s="640"/>
      <c r="AL23" s="609">
        <v>0.3</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1391640</v>
      </c>
      <c r="BH23" s="587"/>
      <c r="BI23" s="587"/>
      <c r="BJ23" s="587"/>
      <c r="BK23" s="587"/>
      <c r="BL23" s="587"/>
      <c r="BM23" s="587"/>
      <c r="BN23" s="588"/>
      <c r="BO23" s="639">
        <v>7.2</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670111</v>
      </c>
      <c r="S24" s="587"/>
      <c r="T24" s="587"/>
      <c r="U24" s="587"/>
      <c r="V24" s="587"/>
      <c r="W24" s="587"/>
      <c r="X24" s="587"/>
      <c r="Y24" s="588"/>
      <c r="Z24" s="639">
        <v>1.3</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24520703</v>
      </c>
      <c r="CS24" s="637"/>
      <c r="CT24" s="637"/>
      <c r="CU24" s="637"/>
      <c r="CV24" s="637"/>
      <c r="CW24" s="637"/>
      <c r="CX24" s="637"/>
      <c r="CY24" s="684"/>
      <c r="CZ24" s="688">
        <v>50.3</v>
      </c>
      <c r="DA24" s="689"/>
      <c r="DB24" s="689"/>
      <c r="DC24" s="690"/>
      <c r="DD24" s="683">
        <v>16215622</v>
      </c>
      <c r="DE24" s="637"/>
      <c r="DF24" s="637"/>
      <c r="DG24" s="637"/>
      <c r="DH24" s="637"/>
      <c r="DI24" s="637"/>
      <c r="DJ24" s="637"/>
      <c r="DK24" s="684"/>
      <c r="DL24" s="683">
        <v>16188116</v>
      </c>
      <c r="DM24" s="637"/>
      <c r="DN24" s="637"/>
      <c r="DO24" s="637"/>
      <c r="DP24" s="637"/>
      <c r="DQ24" s="637"/>
      <c r="DR24" s="637"/>
      <c r="DS24" s="637"/>
      <c r="DT24" s="637"/>
      <c r="DU24" s="637"/>
      <c r="DV24" s="684"/>
      <c r="DW24" s="685">
        <v>55.1</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6883593</v>
      </c>
      <c r="S25" s="587"/>
      <c r="T25" s="587"/>
      <c r="U25" s="587"/>
      <c r="V25" s="587"/>
      <c r="W25" s="587"/>
      <c r="X25" s="587"/>
      <c r="Y25" s="588"/>
      <c r="Z25" s="639">
        <v>13.6</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8544518</v>
      </c>
      <c r="CS25" s="605"/>
      <c r="CT25" s="605"/>
      <c r="CU25" s="605"/>
      <c r="CV25" s="605"/>
      <c r="CW25" s="605"/>
      <c r="CX25" s="605"/>
      <c r="CY25" s="606"/>
      <c r="CZ25" s="589">
        <v>17.5</v>
      </c>
      <c r="DA25" s="607"/>
      <c r="DB25" s="607"/>
      <c r="DC25" s="608"/>
      <c r="DD25" s="592">
        <v>7829819</v>
      </c>
      <c r="DE25" s="605"/>
      <c r="DF25" s="605"/>
      <c r="DG25" s="605"/>
      <c r="DH25" s="605"/>
      <c r="DI25" s="605"/>
      <c r="DJ25" s="605"/>
      <c r="DK25" s="606"/>
      <c r="DL25" s="592">
        <v>7808186</v>
      </c>
      <c r="DM25" s="605"/>
      <c r="DN25" s="605"/>
      <c r="DO25" s="605"/>
      <c r="DP25" s="605"/>
      <c r="DQ25" s="605"/>
      <c r="DR25" s="605"/>
      <c r="DS25" s="605"/>
      <c r="DT25" s="605"/>
      <c r="DU25" s="605"/>
      <c r="DV25" s="606"/>
      <c r="DW25" s="609">
        <v>26.6</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5801403</v>
      </c>
      <c r="CS26" s="587"/>
      <c r="CT26" s="587"/>
      <c r="CU26" s="587"/>
      <c r="CV26" s="587"/>
      <c r="CW26" s="587"/>
      <c r="CX26" s="587"/>
      <c r="CY26" s="588"/>
      <c r="CZ26" s="589">
        <v>11.9</v>
      </c>
      <c r="DA26" s="607"/>
      <c r="DB26" s="607"/>
      <c r="DC26" s="608"/>
      <c r="DD26" s="592">
        <v>5104449</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3276706</v>
      </c>
      <c r="S27" s="587"/>
      <c r="T27" s="587"/>
      <c r="U27" s="587"/>
      <c r="V27" s="587"/>
      <c r="W27" s="587"/>
      <c r="X27" s="587"/>
      <c r="Y27" s="588"/>
      <c r="Z27" s="639">
        <v>6.5</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19294243</v>
      </c>
      <c r="BH27" s="587"/>
      <c r="BI27" s="587"/>
      <c r="BJ27" s="587"/>
      <c r="BK27" s="587"/>
      <c r="BL27" s="587"/>
      <c r="BM27" s="587"/>
      <c r="BN27" s="588"/>
      <c r="BO27" s="639">
        <v>100</v>
      </c>
      <c r="BP27" s="639"/>
      <c r="BQ27" s="639"/>
      <c r="BR27" s="639"/>
      <c r="BS27" s="592">
        <v>215589</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11121937</v>
      </c>
      <c r="CS27" s="605"/>
      <c r="CT27" s="605"/>
      <c r="CU27" s="605"/>
      <c r="CV27" s="605"/>
      <c r="CW27" s="605"/>
      <c r="CX27" s="605"/>
      <c r="CY27" s="606"/>
      <c r="CZ27" s="589">
        <v>22.8</v>
      </c>
      <c r="DA27" s="607"/>
      <c r="DB27" s="607"/>
      <c r="DC27" s="608"/>
      <c r="DD27" s="592">
        <v>3677030</v>
      </c>
      <c r="DE27" s="605"/>
      <c r="DF27" s="605"/>
      <c r="DG27" s="605"/>
      <c r="DH27" s="605"/>
      <c r="DI27" s="605"/>
      <c r="DJ27" s="605"/>
      <c r="DK27" s="606"/>
      <c r="DL27" s="592">
        <v>3671157</v>
      </c>
      <c r="DM27" s="605"/>
      <c r="DN27" s="605"/>
      <c r="DO27" s="605"/>
      <c r="DP27" s="605"/>
      <c r="DQ27" s="605"/>
      <c r="DR27" s="605"/>
      <c r="DS27" s="605"/>
      <c r="DT27" s="605"/>
      <c r="DU27" s="605"/>
      <c r="DV27" s="606"/>
      <c r="DW27" s="609">
        <v>12.5</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180642</v>
      </c>
      <c r="S28" s="587"/>
      <c r="T28" s="587"/>
      <c r="U28" s="587"/>
      <c r="V28" s="587"/>
      <c r="W28" s="587"/>
      <c r="X28" s="587"/>
      <c r="Y28" s="588"/>
      <c r="Z28" s="639">
        <v>0.4</v>
      </c>
      <c r="AA28" s="639"/>
      <c r="AB28" s="639"/>
      <c r="AC28" s="639"/>
      <c r="AD28" s="640">
        <v>36147</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4854248</v>
      </c>
      <c r="CS28" s="587"/>
      <c r="CT28" s="587"/>
      <c r="CU28" s="587"/>
      <c r="CV28" s="587"/>
      <c r="CW28" s="587"/>
      <c r="CX28" s="587"/>
      <c r="CY28" s="588"/>
      <c r="CZ28" s="589">
        <v>10</v>
      </c>
      <c r="DA28" s="607"/>
      <c r="DB28" s="607"/>
      <c r="DC28" s="608"/>
      <c r="DD28" s="592">
        <v>4708773</v>
      </c>
      <c r="DE28" s="587"/>
      <c r="DF28" s="587"/>
      <c r="DG28" s="587"/>
      <c r="DH28" s="587"/>
      <c r="DI28" s="587"/>
      <c r="DJ28" s="587"/>
      <c r="DK28" s="588"/>
      <c r="DL28" s="592">
        <v>4708773</v>
      </c>
      <c r="DM28" s="587"/>
      <c r="DN28" s="587"/>
      <c r="DO28" s="587"/>
      <c r="DP28" s="587"/>
      <c r="DQ28" s="587"/>
      <c r="DR28" s="587"/>
      <c r="DS28" s="587"/>
      <c r="DT28" s="587"/>
      <c r="DU28" s="587"/>
      <c r="DV28" s="588"/>
      <c r="DW28" s="609">
        <v>16</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29297</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4854248</v>
      </c>
      <c r="CS29" s="605"/>
      <c r="CT29" s="605"/>
      <c r="CU29" s="605"/>
      <c r="CV29" s="605"/>
      <c r="CW29" s="605"/>
      <c r="CX29" s="605"/>
      <c r="CY29" s="606"/>
      <c r="CZ29" s="589">
        <v>10</v>
      </c>
      <c r="DA29" s="607"/>
      <c r="DB29" s="607"/>
      <c r="DC29" s="608"/>
      <c r="DD29" s="592">
        <v>4708773</v>
      </c>
      <c r="DE29" s="605"/>
      <c r="DF29" s="605"/>
      <c r="DG29" s="605"/>
      <c r="DH29" s="605"/>
      <c r="DI29" s="605"/>
      <c r="DJ29" s="605"/>
      <c r="DK29" s="606"/>
      <c r="DL29" s="592">
        <v>4708773</v>
      </c>
      <c r="DM29" s="605"/>
      <c r="DN29" s="605"/>
      <c r="DO29" s="605"/>
      <c r="DP29" s="605"/>
      <c r="DQ29" s="605"/>
      <c r="DR29" s="605"/>
      <c r="DS29" s="605"/>
      <c r="DT29" s="605"/>
      <c r="DU29" s="605"/>
      <c r="DV29" s="606"/>
      <c r="DW29" s="609">
        <v>16</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88977</v>
      </c>
      <c r="S30" s="587"/>
      <c r="T30" s="587"/>
      <c r="U30" s="587"/>
      <c r="V30" s="587"/>
      <c r="W30" s="587"/>
      <c r="X30" s="587"/>
      <c r="Y30" s="588"/>
      <c r="Z30" s="639">
        <v>0.2</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97.1</v>
      </c>
      <c r="BH30" s="653"/>
      <c r="BI30" s="653"/>
      <c r="BJ30" s="653"/>
      <c r="BK30" s="653"/>
      <c r="BL30" s="653"/>
      <c r="BM30" s="654">
        <v>87.1</v>
      </c>
      <c r="BN30" s="653"/>
      <c r="BO30" s="653"/>
      <c r="BP30" s="653"/>
      <c r="BQ30" s="655"/>
      <c r="BR30" s="652">
        <v>96.8</v>
      </c>
      <c r="BS30" s="653"/>
      <c r="BT30" s="653"/>
      <c r="BU30" s="653"/>
      <c r="BV30" s="653"/>
      <c r="BW30" s="653"/>
      <c r="BX30" s="654">
        <v>86.1</v>
      </c>
      <c r="BY30" s="653"/>
      <c r="BZ30" s="653"/>
      <c r="CA30" s="653"/>
      <c r="CB30" s="655"/>
      <c r="CD30" s="658"/>
      <c r="CE30" s="659"/>
      <c r="CF30" s="623" t="s">
        <v>291</v>
      </c>
      <c r="CG30" s="620"/>
      <c r="CH30" s="620"/>
      <c r="CI30" s="620"/>
      <c r="CJ30" s="620"/>
      <c r="CK30" s="620"/>
      <c r="CL30" s="620"/>
      <c r="CM30" s="620"/>
      <c r="CN30" s="620"/>
      <c r="CO30" s="620"/>
      <c r="CP30" s="620"/>
      <c r="CQ30" s="621"/>
      <c r="CR30" s="586">
        <v>4274295</v>
      </c>
      <c r="CS30" s="587"/>
      <c r="CT30" s="587"/>
      <c r="CU30" s="587"/>
      <c r="CV30" s="587"/>
      <c r="CW30" s="587"/>
      <c r="CX30" s="587"/>
      <c r="CY30" s="588"/>
      <c r="CZ30" s="589">
        <v>8.8000000000000007</v>
      </c>
      <c r="DA30" s="607"/>
      <c r="DB30" s="607"/>
      <c r="DC30" s="608"/>
      <c r="DD30" s="592">
        <v>4149819</v>
      </c>
      <c r="DE30" s="587"/>
      <c r="DF30" s="587"/>
      <c r="DG30" s="587"/>
      <c r="DH30" s="587"/>
      <c r="DI30" s="587"/>
      <c r="DJ30" s="587"/>
      <c r="DK30" s="588"/>
      <c r="DL30" s="592">
        <v>4149819</v>
      </c>
      <c r="DM30" s="587"/>
      <c r="DN30" s="587"/>
      <c r="DO30" s="587"/>
      <c r="DP30" s="587"/>
      <c r="DQ30" s="587"/>
      <c r="DR30" s="587"/>
      <c r="DS30" s="587"/>
      <c r="DT30" s="587"/>
      <c r="DU30" s="587"/>
      <c r="DV30" s="588"/>
      <c r="DW30" s="609">
        <v>14.1</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829171</v>
      </c>
      <c r="S31" s="587"/>
      <c r="T31" s="587"/>
      <c r="U31" s="587"/>
      <c r="V31" s="587"/>
      <c r="W31" s="587"/>
      <c r="X31" s="587"/>
      <c r="Y31" s="588"/>
      <c r="Z31" s="639">
        <v>1.6</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97.2</v>
      </c>
      <c r="BH31" s="605"/>
      <c r="BI31" s="605"/>
      <c r="BJ31" s="605"/>
      <c r="BK31" s="605"/>
      <c r="BL31" s="605"/>
      <c r="BM31" s="641">
        <v>89</v>
      </c>
      <c r="BN31" s="651"/>
      <c r="BO31" s="651"/>
      <c r="BP31" s="651"/>
      <c r="BQ31" s="615"/>
      <c r="BR31" s="650">
        <v>97.3</v>
      </c>
      <c r="BS31" s="605"/>
      <c r="BT31" s="605"/>
      <c r="BU31" s="605"/>
      <c r="BV31" s="605"/>
      <c r="BW31" s="605"/>
      <c r="BX31" s="641">
        <v>88.5</v>
      </c>
      <c r="BY31" s="651"/>
      <c r="BZ31" s="651"/>
      <c r="CA31" s="651"/>
      <c r="CB31" s="615"/>
      <c r="CD31" s="658"/>
      <c r="CE31" s="659"/>
      <c r="CF31" s="623" t="s">
        <v>295</v>
      </c>
      <c r="CG31" s="620"/>
      <c r="CH31" s="620"/>
      <c r="CI31" s="620"/>
      <c r="CJ31" s="620"/>
      <c r="CK31" s="620"/>
      <c r="CL31" s="620"/>
      <c r="CM31" s="620"/>
      <c r="CN31" s="620"/>
      <c r="CO31" s="620"/>
      <c r="CP31" s="620"/>
      <c r="CQ31" s="621"/>
      <c r="CR31" s="586">
        <v>579953</v>
      </c>
      <c r="CS31" s="605"/>
      <c r="CT31" s="605"/>
      <c r="CU31" s="605"/>
      <c r="CV31" s="605"/>
      <c r="CW31" s="605"/>
      <c r="CX31" s="605"/>
      <c r="CY31" s="606"/>
      <c r="CZ31" s="589">
        <v>1.2</v>
      </c>
      <c r="DA31" s="607"/>
      <c r="DB31" s="607"/>
      <c r="DC31" s="608"/>
      <c r="DD31" s="592">
        <v>558954</v>
      </c>
      <c r="DE31" s="605"/>
      <c r="DF31" s="605"/>
      <c r="DG31" s="605"/>
      <c r="DH31" s="605"/>
      <c r="DI31" s="605"/>
      <c r="DJ31" s="605"/>
      <c r="DK31" s="606"/>
      <c r="DL31" s="592">
        <v>558954</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4210008</v>
      </c>
      <c r="S32" s="587"/>
      <c r="T32" s="587"/>
      <c r="U32" s="587"/>
      <c r="V32" s="587"/>
      <c r="W32" s="587"/>
      <c r="X32" s="587"/>
      <c r="Y32" s="588"/>
      <c r="Z32" s="639">
        <v>8.3000000000000007</v>
      </c>
      <c r="AA32" s="639"/>
      <c r="AB32" s="639"/>
      <c r="AC32" s="639"/>
      <c r="AD32" s="640">
        <v>37598</v>
      </c>
      <c r="AE32" s="640"/>
      <c r="AF32" s="640"/>
      <c r="AG32" s="640"/>
      <c r="AH32" s="640"/>
      <c r="AI32" s="640"/>
      <c r="AJ32" s="640"/>
      <c r="AK32" s="640"/>
      <c r="AL32" s="609">
        <v>0.1</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96.6</v>
      </c>
      <c r="BH32" s="571"/>
      <c r="BI32" s="571"/>
      <c r="BJ32" s="571"/>
      <c r="BK32" s="571"/>
      <c r="BL32" s="571"/>
      <c r="BM32" s="634">
        <v>84.4</v>
      </c>
      <c r="BN32" s="571"/>
      <c r="BO32" s="571"/>
      <c r="BP32" s="571"/>
      <c r="BQ32" s="628"/>
      <c r="BR32" s="649">
        <v>96</v>
      </c>
      <c r="BS32" s="571"/>
      <c r="BT32" s="571"/>
      <c r="BU32" s="571"/>
      <c r="BV32" s="571"/>
      <c r="BW32" s="571"/>
      <c r="BX32" s="634">
        <v>82.9</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4221800</v>
      </c>
      <c r="S33" s="587"/>
      <c r="T33" s="587"/>
      <c r="U33" s="587"/>
      <c r="V33" s="587"/>
      <c r="W33" s="587"/>
      <c r="X33" s="587"/>
      <c r="Y33" s="588"/>
      <c r="Z33" s="639">
        <v>8.3000000000000007</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18761069</v>
      </c>
      <c r="CS33" s="605"/>
      <c r="CT33" s="605"/>
      <c r="CU33" s="605"/>
      <c r="CV33" s="605"/>
      <c r="CW33" s="605"/>
      <c r="CX33" s="605"/>
      <c r="CY33" s="606"/>
      <c r="CZ33" s="589">
        <v>38.5</v>
      </c>
      <c r="DA33" s="607"/>
      <c r="DB33" s="607"/>
      <c r="DC33" s="608"/>
      <c r="DD33" s="592">
        <v>12514528</v>
      </c>
      <c r="DE33" s="605"/>
      <c r="DF33" s="605"/>
      <c r="DG33" s="605"/>
      <c r="DH33" s="605"/>
      <c r="DI33" s="605"/>
      <c r="DJ33" s="605"/>
      <c r="DK33" s="606"/>
      <c r="DL33" s="592">
        <v>10627918</v>
      </c>
      <c r="DM33" s="605"/>
      <c r="DN33" s="605"/>
      <c r="DO33" s="605"/>
      <c r="DP33" s="605"/>
      <c r="DQ33" s="605"/>
      <c r="DR33" s="605"/>
      <c r="DS33" s="605"/>
      <c r="DT33" s="605"/>
      <c r="DU33" s="605"/>
      <c r="DV33" s="606"/>
      <c r="DW33" s="609">
        <v>36.200000000000003</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5798841</v>
      </c>
      <c r="CS34" s="587"/>
      <c r="CT34" s="587"/>
      <c r="CU34" s="587"/>
      <c r="CV34" s="587"/>
      <c r="CW34" s="587"/>
      <c r="CX34" s="587"/>
      <c r="CY34" s="588"/>
      <c r="CZ34" s="589">
        <v>11.9</v>
      </c>
      <c r="DA34" s="607"/>
      <c r="DB34" s="607"/>
      <c r="DC34" s="608"/>
      <c r="DD34" s="592">
        <v>4647136</v>
      </c>
      <c r="DE34" s="587"/>
      <c r="DF34" s="587"/>
      <c r="DG34" s="587"/>
      <c r="DH34" s="587"/>
      <c r="DI34" s="587"/>
      <c r="DJ34" s="587"/>
      <c r="DK34" s="588"/>
      <c r="DL34" s="592">
        <v>3680849</v>
      </c>
      <c r="DM34" s="587"/>
      <c r="DN34" s="587"/>
      <c r="DO34" s="587"/>
      <c r="DP34" s="587"/>
      <c r="DQ34" s="587"/>
      <c r="DR34" s="587"/>
      <c r="DS34" s="587"/>
      <c r="DT34" s="587"/>
      <c r="DU34" s="587"/>
      <c r="DV34" s="588"/>
      <c r="DW34" s="609">
        <v>12.5</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2500000</v>
      </c>
      <c r="S35" s="587"/>
      <c r="T35" s="587"/>
      <c r="U35" s="587"/>
      <c r="V35" s="587"/>
      <c r="W35" s="587"/>
      <c r="X35" s="587"/>
      <c r="Y35" s="588"/>
      <c r="Z35" s="639">
        <v>4.9000000000000004</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7023394</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838323</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414797</v>
      </c>
      <c r="CS35" s="605"/>
      <c r="CT35" s="605"/>
      <c r="CU35" s="605"/>
      <c r="CV35" s="605"/>
      <c r="CW35" s="605"/>
      <c r="CX35" s="605"/>
      <c r="CY35" s="606"/>
      <c r="CZ35" s="589">
        <v>0.9</v>
      </c>
      <c r="DA35" s="607"/>
      <c r="DB35" s="607"/>
      <c r="DC35" s="608"/>
      <c r="DD35" s="592">
        <v>295647</v>
      </c>
      <c r="DE35" s="605"/>
      <c r="DF35" s="605"/>
      <c r="DG35" s="605"/>
      <c r="DH35" s="605"/>
      <c r="DI35" s="605"/>
      <c r="DJ35" s="605"/>
      <c r="DK35" s="606"/>
      <c r="DL35" s="592">
        <v>295647</v>
      </c>
      <c r="DM35" s="605"/>
      <c r="DN35" s="605"/>
      <c r="DO35" s="605"/>
      <c r="DP35" s="605"/>
      <c r="DQ35" s="605"/>
      <c r="DR35" s="605"/>
      <c r="DS35" s="605"/>
      <c r="DT35" s="605"/>
      <c r="DU35" s="605"/>
      <c r="DV35" s="606"/>
      <c r="DW35" s="609">
        <v>1</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50567721</v>
      </c>
      <c r="S36" s="627"/>
      <c r="T36" s="627"/>
      <c r="U36" s="627"/>
      <c r="V36" s="627"/>
      <c r="W36" s="627"/>
      <c r="X36" s="627"/>
      <c r="Y36" s="630"/>
      <c r="Z36" s="631">
        <v>100</v>
      </c>
      <c r="AA36" s="631"/>
      <c r="AB36" s="631"/>
      <c r="AC36" s="631"/>
      <c r="AD36" s="632">
        <v>26876239</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2480948</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659256</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1702182</v>
      </c>
      <c r="CS36" s="587"/>
      <c r="CT36" s="587"/>
      <c r="CU36" s="587"/>
      <c r="CV36" s="587"/>
      <c r="CW36" s="587"/>
      <c r="CX36" s="587"/>
      <c r="CY36" s="588"/>
      <c r="CZ36" s="589">
        <v>3.5</v>
      </c>
      <c r="DA36" s="607"/>
      <c r="DB36" s="607"/>
      <c r="DC36" s="608"/>
      <c r="DD36" s="592">
        <v>1345604</v>
      </c>
      <c r="DE36" s="587"/>
      <c r="DF36" s="587"/>
      <c r="DG36" s="587"/>
      <c r="DH36" s="587"/>
      <c r="DI36" s="587"/>
      <c r="DJ36" s="587"/>
      <c r="DK36" s="588"/>
      <c r="DL36" s="592">
        <v>800237</v>
      </c>
      <c r="DM36" s="587"/>
      <c r="DN36" s="587"/>
      <c r="DO36" s="587"/>
      <c r="DP36" s="587"/>
      <c r="DQ36" s="587"/>
      <c r="DR36" s="587"/>
      <c r="DS36" s="587"/>
      <c r="DT36" s="587"/>
      <c r="DU36" s="587"/>
      <c r="DV36" s="588"/>
      <c r="DW36" s="609">
        <v>2.7</v>
      </c>
      <c r="DX36" s="610"/>
      <c r="DY36" s="610"/>
      <c r="DZ36" s="610"/>
      <c r="EA36" s="610"/>
      <c r="EB36" s="610"/>
      <c r="EC36" s="611"/>
    </row>
    <row r="37" spans="2:133" ht="11.25" customHeight="1">
      <c r="AQ37" s="612" t="s">
        <v>313</v>
      </c>
      <c r="AR37" s="613"/>
      <c r="AS37" s="613"/>
      <c r="AT37" s="613"/>
      <c r="AU37" s="613"/>
      <c r="AV37" s="613"/>
      <c r="AW37" s="613"/>
      <c r="AX37" s="613"/>
      <c r="AY37" s="614"/>
      <c r="AZ37" s="586">
        <v>62460</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26489</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20761</v>
      </c>
      <c r="CS37" s="605"/>
      <c r="CT37" s="605"/>
      <c r="CU37" s="605"/>
      <c r="CV37" s="605"/>
      <c r="CW37" s="605"/>
      <c r="CX37" s="605"/>
      <c r="CY37" s="606"/>
      <c r="CZ37" s="589">
        <v>0</v>
      </c>
      <c r="DA37" s="607"/>
      <c r="DB37" s="607"/>
      <c r="DC37" s="608"/>
      <c r="DD37" s="592">
        <v>20761</v>
      </c>
      <c r="DE37" s="605"/>
      <c r="DF37" s="605"/>
      <c r="DG37" s="605"/>
      <c r="DH37" s="605"/>
      <c r="DI37" s="605"/>
      <c r="DJ37" s="605"/>
      <c r="DK37" s="606"/>
      <c r="DL37" s="592">
        <v>20761</v>
      </c>
      <c r="DM37" s="605"/>
      <c r="DN37" s="605"/>
      <c r="DO37" s="605"/>
      <c r="DP37" s="605"/>
      <c r="DQ37" s="605"/>
      <c r="DR37" s="605"/>
      <c r="DS37" s="605"/>
      <c r="DT37" s="605"/>
      <c r="DU37" s="605"/>
      <c r="DV37" s="606"/>
      <c r="DW37" s="609">
        <v>0.1</v>
      </c>
      <c r="DX37" s="610"/>
      <c r="DY37" s="610"/>
      <c r="DZ37" s="610"/>
      <c r="EA37" s="610"/>
      <c r="EB37" s="610"/>
      <c r="EC37" s="611"/>
    </row>
    <row r="38" spans="2:133" ht="11.25" customHeight="1">
      <c r="AQ38" s="612" t="s">
        <v>316</v>
      </c>
      <c r="AR38" s="613"/>
      <c r="AS38" s="613"/>
      <c r="AT38" s="613"/>
      <c r="AU38" s="613"/>
      <c r="AV38" s="613"/>
      <c r="AW38" s="613"/>
      <c r="AX38" s="613"/>
      <c r="AY38" s="614"/>
      <c r="AZ38" s="586">
        <v>58141</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46154</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6957581</v>
      </c>
      <c r="CS38" s="587"/>
      <c r="CT38" s="587"/>
      <c r="CU38" s="587"/>
      <c r="CV38" s="587"/>
      <c r="CW38" s="587"/>
      <c r="CX38" s="587"/>
      <c r="CY38" s="588"/>
      <c r="CZ38" s="589">
        <v>14.3</v>
      </c>
      <c r="DA38" s="607"/>
      <c r="DB38" s="607"/>
      <c r="DC38" s="608"/>
      <c r="DD38" s="592">
        <v>6199358</v>
      </c>
      <c r="DE38" s="587"/>
      <c r="DF38" s="587"/>
      <c r="DG38" s="587"/>
      <c r="DH38" s="587"/>
      <c r="DI38" s="587"/>
      <c r="DJ38" s="587"/>
      <c r="DK38" s="588"/>
      <c r="DL38" s="592">
        <v>5851185</v>
      </c>
      <c r="DM38" s="587"/>
      <c r="DN38" s="587"/>
      <c r="DO38" s="587"/>
      <c r="DP38" s="587"/>
      <c r="DQ38" s="587"/>
      <c r="DR38" s="587"/>
      <c r="DS38" s="587"/>
      <c r="DT38" s="587"/>
      <c r="DU38" s="587"/>
      <c r="DV38" s="588"/>
      <c r="DW38" s="609">
        <v>19.899999999999999</v>
      </c>
      <c r="DX38" s="610"/>
      <c r="DY38" s="610"/>
      <c r="DZ38" s="610"/>
      <c r="EA38" s="610"/>
      <c r="EB38" s="610"/>
      <c r="EC38" s="611"/>
    </row>
    <row r="39" spans="2:133" ht="11.25" customHeight="1">
      <c r="AQ39" s="612" t="s">
        <v>319</v>
      </c>
      <c r="AR39" s="613"/>
      <c r="AS39" s="613"/>
      <c r="AT39" s="613"/>
      <c r="AU39" s="613"/>
      <c r="AV39" s="613"/>
      <c r="AW39" s="613"/>
      <c r="AX39" s="613"/>
      <c r="AY39" s="614"/>
      <c r="AZ39" s="586">
        <v>7672</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95</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228148</v>
      </c>
      <c r="CS39" s="605"/>
      <c r="CT39" s="605"/>
      <c r="CU39" s="605"/>
      <c r="CV39" s="605"/>
      <c r="CW39" s="605"/>
      <c r="CX39" s="605"/>
      <c r="CY39" s="606"/>
      <c r="CZ39" s="589">
        <v>0.5</v>
      </c>
      <c r="DA39" s="607"/>
      <c r="DB39" s="607"/>
      <c r="DC39" s="608"/>
      <c r="DD39" s="592">
        <v>1</v>
      </c>
      <c r="DE39" s="605"/>
      <c r="DF39" s="605"/>
      <c r="DG39" s="605"/>
      <c r="DH39" s="605"/>
      <c r="DI39" s="605"/>
      <c r="DJ39" s="605"/>
      <c r="DK39" s="606"/>
      <c r="DL39" s="592" t="s">
        <v>111</v>
      </c>
      <c r="DM39" s="605"/>
      <c r="DN39" s="605"/>
      <c r="DO39" s="605"/>
      <c r="DP39" s="605"/>
      <c r="DQ39" s="605"/>
      <c r="DR39" s="605"/>
      <c r="DS39" s="605"/>
      <c r="DT39" s="605"/>
      <c r="DU39" s="605"/>
      <c r="DV39" s="606"/>
      <c r="DW39" s="609" t="s">
        <v>111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1047492</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97</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3659520</v>
      </c>
      <c r="CS40" s="587"/>
      <c r="CT40" s="587"/>
      <c r="CU40" s="587"/>
      <c r="CV40" s="587"/>
      <c r="CW40" s="587"/>
      <c r="CX40" s="587"/>
      <c r="CY40" s="588"/>
      <c r="CZ40" s="589">
        <v>7.5</v>
      </c>
      <c r="DA40" s="607"/>
      <c r="DB40" s="607"/>
      <c r="DC40" s="608"/>
      <c r="DD40" s="592">
        <v>26782</v>
      </c>
      <c r="DE40" s="587"/>
      <c r="DF40" s="587"/>
      <c r="DG40" s="587"/>
      <c r="DH40" s="587"/>
      <c r="DI40" s="587"/>
      <c r="DJ40" s="587"/>
      <c r="DK40" s="588"/>
      <c r="DL40" s="592" t="s">
        <v>111</v>
      </c>
      <c r="DM40" s="587"/>
      <c r="DN40" s="587"/>
      <c r="DO40" s="587"/>
      <c r="DP40" s="587"/>
      <c r="DQ40" s="587"/>
      <c r="DR40" s="587"/>
      <c r="DS40" s="587"/>
      <c r="DT40" s="587"/>
      <c r="DU40" s="587"/>
      <c r="DV40" s="588"/>
      <c r="DW40" s="609" t="s">
        <v>111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3366681</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248</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214</v>
      </c>
      <c r="CS41" s="605"/>
      <c r="CT41" s="605"/>
      <c r="CU41" s="605"/>
      <c r="CV41" s="605"/>
      <c r="CW41" s="605"/>
      <c r="CX41" s="605"/>
      <c r="CY41" s="606"/>
      <c r="CZ41" s="589" t="s">
        <v>214</v>
      </c>
      <c r="DA41" s="607"/>
      <c r="DB41" s="607"/>
      <c r="DC41" s="608"/>
      <c r="DD41" s="592" t="s">
        <v>214</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5457369</v>
      </c>
      <c r="CS42" s="587"/>
      <c r="CT42" s="587"/>
      <c r="CU42" s="587"/>
      <c r="CV42" s="587"/>
      <c r="CW42" s="587"/>
      <c r="CX42" s="587"/>
      <c r="CY42" s="588"/>
      <c r="CZ42" s="589">
        <v>11.2</v>
      </c>
      <c r="DA42" s="590"/>
      <c r="DB42" s="590"/>
      <c r="DC42" s="591"/>
      <c r="DD42" s="592">
        <v>1910861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215511</v>
      </c>
      <c r="CS43" s="605"/>
      <c r="CT43" s="605"/>
      <c r="CU43" s="605"/>
      <c r="CV43" s="605"/>
      <c r="CW43" s="605"/>
      <c r="CX43" s="605"/>
      <c r="CY43" s="606"/>
      <c r="CZ43" s="589">
        <v>0.4</v>
      </c>
      <c r="DA43" s="607"/>
      <c r="DB43" s="607"/>
      <c r="DC43" s="608"/>
      <c r="DD43" s="592">
        <v>215511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333</v>
      </c>
      <c r="CD44" s="599" t="s">
        <v>286</v>
      </c>
      <c r="CE44" s="600"/>
      <c r="CF44" s="583" t="s">
        <v>334</v>
      </c>
      <c r="CG44" s="584"/>
      <c r="CH44" s="584"/>
      <c r="CI44" s="584"/>
      <c r="CJ44" s="584"/>
      <c r="CK44" s="584"/>
      <c r="CL44" s="584"/>
      <c r="CM44" s="584"/>
      <c r="CN44" s="584"/>
      <c r="CO44" s="584"/>
      <c r="CP44" s="584"/>
      <c r="CQ44" s="585"/>
      <c r="CR44" s="586">
        <v>5453682</v>
      </c>
      <c r="CS44" s="587"/>
      <c r="CT44" s="587"/>
      <c r="CU44" s="587"/>
      <c r="CV44" s="587"/>
      <c r="CW44" s="587"/>
      <c r="CX44" s="587"/>
      <c r="CY44" s="588"/>
      <c r="CZ44" s="589">
        <v>11.2</v>
      </c>
      <c r="DA44" s="590"/>
      <c r="DB44" s="590"/>
      <c r="DC44" s="591"/>
      <c r="DD44" s="592">
        <v>1907174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335</v>
      </c>
      <c r="CG45" s="584"/>
      <c r="CH45" s="584"/>
      <c r="CI45" s="584"/>
      <c r="CJ45" s="584"/>
      <c r="CK45" s="584"/>
      <c r="CL45" s="584"/>
      <c r="CM45" s="584"/>
      <c r="CN45" s="584"/>
      <c r="CO45" s="584"/>
      <c r="CP45" s="584"/>
      <c r="CQ45" s="585"/>
      <c r="CR45" s="586">
        <v>2665652</v>
      </c>
      <c r="CS45" s="605"/>
      <c r="CT45" s="605"/>
      <c r="CU45" s="605"/>
      <c r="CV45" s="605"/>
      <c r="CW45" s="605"/>
      <c r="CX45" s="605"/>
      <c r="CY45" s="606"/>
      <c r="CZ45" s="589">
        <v>5.5</v>
      </c>
      <c r="DA45" s="607"/>
      <c r="DB45" s="607"/>
      <c r="DC45" s="608"/>
      <c r="DD45" s="592">
        <v>111826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336</v>
      </c>
      <c r="CG46" s="584"/>
      <c r="CH46" s="584"/>
      <c r="CI46" s="584"/>
      <c r="CJ46" s="584"/>
      <c r="CK46" s="584"/>
      <c r="CL46" s="584"/>
      <c r="CM46" s="584"/>
      <c r="CN46" s="584"/>
      <c r="CO46" s="584"/>
      <c r="CP46" s="584"/>
      <c r="CQ46" s="585"/>
      <c r="CR46" s="586">
        <v>2701393</v>
      </c>
      <c r="CS46" s="587"/>
      <c r="CT46" s="587"/>
      <c r="CU46" s="587"/>
      <c r="CV46" s="587"/>
      <c r="CW46" s="587"/>
      <c r="CX46" s="587"/>
      <c r="CY46" s="588"/>
      <c r="CZ46" s="589">
        <v>5.5</v>
      </c>
      <c r="DA46" s="590"/>
      <c r="DB46" s="590"/>
      <c r="DC46" s="591"/>
      <c r="DD46" s="592">
        <v>1788112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337</v>
      </c>
      <c r="CG47" s="584"/>
      <c r="CH47" s="584"/>
      <c r="CI47" s="584"/>
      <c r="CJ47" s="584"/>
      <c r="CK47" s="584"/>
      <c r="CL47" s="584"/>
      <c r="CM47" s="584"/>
      <c r="CN47" s="584"/>
      <c r="CO47" s="584"/>
      <c r="CP47" s="584"/>
      <c r="CQ47" s="585"/>
      <c r="CR47" s="586">
        <v>3687</v>
      </c>
      <c r="CS47" s="605"/>
      <c r="CT47" s="605"/>
      <c r="CU47" s="605"/>
      <c r="CV47" s="605"/>
      <c r="CW47" s="605"/>
      <c r="CX47" s="605"/>
      <c r="CY47" s="606"/>
      <c r="CZ47" s="589">
        <v>0</v>
      </c>
      <c r="DA47" s="607"/>
      <c r="DB47" s="607"/>
      <c r="DC47" s="608"/>
      <c r="DD47" s="592">
        <v>3687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338</v>
      </c>
      <c r="CG48" s="584"/>
      <c r="CH48" s="584"/>
      <c r="CI48" s="584"/>
      <c r="CJ48" s="584"/>
      <c r="CK48" s="584"/>
      <c r="CL48" s="584"/>
      <c r="CM48" s="584"/>
      <c r="CN48" s="584"/>
      <c r="CO48" s="584"/>
      <c r="CP48" s="584"/>
      <c r="CQ48" s="585"/>
      <c r="CR48" s="586" t="s">
        <v>111</v>
      </c>
      <c r="CS48" s="587"/>
      <c r="CT48" s="587"/>
      <c r="CU48" s="587"/>
      <c r="CV48" s="587"/>
      <c r="CW48" s="587"/>
      <c r="CX48" s="587"/>
      <c r="CY48" s="588"/>
      <c r="CZ48" s="589" t="s">
        <v>111</v>
      </c>
      <c r="DA48" s="590"/>
      <c r="DB48" s="590"/>
      <c r="DC48" s="591"/>
      <c r="DD48" s="592" t="s">
        <v>111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339</v>
      </c>
      <c r="CE49" s="568"/>
      <c r="CF49" s="568"/>
      <c r="CG49" s="568"/>
      <c r="CH49" s="568"/>
      <c r="CI49" s="568"/>
      <c r="CJ49" s="568"/>
      <c r="CK49" s="568"/>
      <c r="CL49" s="568"/>
      <c r="CM49" s="568"/>
      <c r="CN49" s="568"/>
      <c r="CO49" s="568"/>
      <c r="CP49" s="568"/>
      <c r="CQ49" s="569"/>
      <c r="CR49" s="570">
        <v>48739141</v>
      </c>
      <c r="CS49" s="571"/>
      <c r="CT49" s="571"/>
      <c r="CU49" s="571"/>
      <c r="CV49" s="571"/>
      <c r="CW49" s="571"/>
      <c r="CX49" s="571"/>
      <c r="CY49" s="572"/>
      <c r="CZ49" s="573">
        <v>100</v>
      </c>
      <c r="DA49" s="574"/>
      <c r="DB49" s="574"/>
      <c r="DC49" s="575"/>
      <c r="DD49" s="576">
        <v>30641011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341</v>
      </c>
      <c r="DK2" s="1105"/>
      <c r="DL2" s="1105"/>
      <c r="DM2" s="1105"/>
      <c r="DN2" s="1105"/>
      <c r="DO2" s="1106"/>
      <c r="DP2" s="200"/>
      <c r="DQ2" s="1104" t="s">
        <v>342</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345</v>
      </c>
      <c r="B5" s="990"/>
      <c r="C5" s="990"/>
      <c r="D5" s="990"/>
      <c r="E5" s="990"/>
      <c r="F5" s="990"/>
      <c r="G5" s="990"/>
      <c r="H5" s="990"/>
      <c r="I5" s="990"/>
      <c r="J5" s="990"/>
      <c r="K5" s="990"/>
      <c r="L5" s="990"/>
      <c r="M5" s="990"/>
      <c r="N5" s="990"/>
      <c r="O5" s="990"/>
      <c r="P5" s="991"/>
      <c r="Q5" s="995" t="s">
        <v>346</v>
      </c>
      <c r="R5" s="996"/>
      <c r="S5" s="996"/>
      <c r="T5" s="996"/>
      <c r="U5" s="997"/>
      <c r="V5" s="995" t="s">
        <v>347</v>
      </c>
      <c r="W5" s="996"/>
      <c r="X5" s="996"/>
      <c r="Y5" s="996"/>
      <c r="Z5" s="997"/>
      <c r="AA5" s="995" t="s">
        <v>348</v>
      </c>
      <c r="AB5" s="996"/>
      <c r="AC5" s="996"/>
      <c r="AD5" s="996"/>
      <c r="AE5" s="996"/>
      <c r="AF5" s="1107" t="s">
        <v>349</v>
      </c>
      <c r="AG5" s="996"/>
      <c r="AH5" s="996"/>
      <c r="AI5" s="996"/>
      <c r="AJ5" s="1011"/>
      <c r="AK5" s="996" t="s">
        <v>350</v>
      </c>
      <c r="AL5" s="996"/>
      <c r="AM5" s="996"/>
      <c r="AN5" s="996"/>
      <c r="AO5" s="997"/>
      <c r="AP5" s="995" t="s">
        <v>351</v>
      </c>
      <c r="AQ5" s="996"/>
      <c r="AR5" s="996"/>
      <c r="AS5" s="996"/>
      <c r="AT5" s="997"/>
      <c r="AU5" s="995" t="s">
        <v>352</v>
      </c>
      <c r="AV5" s="996"/>
      <c r="AW5" s="996"/>
      <c r="AX5" s="996"/>
      <c r="AY5" s="1011"/>
      <c r="AZ5" s="207"/>
      <c r="BA5" s="207"/>
      <c r="BB5" s="207"/>
      <c r="BC5" s="207"/>
      <c r="BD5" s="207"/>
      <c r="BE5" s="208"/>
      <c r="BF5" s="208"/>
      <c r="BG5" s="208"/>
      <c r="BH5" s="208"/>
      <c r="BI5" s="208"/>
      <c r="BJ5" s="208"/>
      <c r="BK5" s="208"/>
      <c r="BL5" s="208"/>
      <c r="BM5" s="208"/>
      <c r="BN5" s="208"/>
      <c r="BO5" s="208"/>
      <c r="BP5" s="208"/>
      <c r="BQ5" s="989" t="s">
        <v>353</v>
      </c>
      <c r="BR5" s="990"/>
      <c r="BS5" s="990"/>
      <c r="BT5" s="990"/>
      <c r="BU5" s="990"/>
      <c r="BV5" s="990"/>
      <c r="BW5" s="990"/>
      <c r="BX5" s="990"/>
      <c r="BY5" s="990"/>
      <c r="BZ5" s="990"/>
      <c r="CA5" s="990"/>
      <c r="CB5" s="990"/>
      <c r="CC5" s="990"/>
      <c r="CD5" s="990"/>
      <c r="CE5" s="990"/>
      <c r="CF5" s="990"/>
      <c r="CG5" s="991"/>
      <c r="CH5" s="995" t="s">
        <v>354</v>
      </c>
      <c r="CI5" s="996"/>
      <c r="CJ5" s="996"/>
      <c r="CK5" s="996"/>
      <c r="CL5" s="997"/>
      <c r="CM5" s="995" t="s">
        <v>355</v>
      </c>
      <c r="CN5" s="996"/>
      <c r="CO5" s="996"/>
      <c r="CP5" s="996"/>
      <c r="CQ5" s="997"/>
      <c r="CR5" s="995" t="s">
        <v>356</v>
      </c>
      <c r="CS5" s="996"/>
      <c r="CT5" s="996"/>
      <c r="CU5" s="996"/>
      <c r="CV5" s="997"/>
      <c r="CW5" s="995" t="s">
        <v>357</v>
      </c>
      <c r="CX5" s="996"/>
      <c r="CY5" s="996"/>
      <c r="CZ5" s="996"/>
      <c r="DA5" s="997"/>
      <c r="DB5" s="995" t="s">
        <v>358</v>
      </c>
      <c r="DC5" s="996"/>
      <c r="DD5" s="996"/>
      <c r="DE5" s="996"/>
      <c r="DF5" s="997"/>
      <c r="DG5" s="1092" t="s">
        <v>359</v>
      </c>
      <c r="DH5" s="1093"/>
      <c r="DI5" s="1093"/>
      <c r="DJ5" s="1093"/>
      <c r="DK5" s="1094"/>
      <c r="DL5" s="1092" t="s">
        <v>360</v>
      </c>
      <c r="DM5" s="1093"/>
      <c r="DN5" s="1093"/>
      <c r="DO5" s="1093"/>
      <c r="DP5" s="1094"/>
      <c r="DQ5" s="995" t="s">
        <v>361</v>
      </c>
      <c r="DR5" s="996"/>
      <c r="DS5" s="996"/>
      <c r="DT5" s="996"/>
      <c r="DU5" s="997"/>
      <c r="DV5" s="995" t="s">
        <v>352</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362</v>
      </c>
      <c r="C7" s="1045"/>
      <c r="D7" s="1045"/>
      <c r="E7" s="1045"/>
      <c r="F7" s="1045"/>
      <c r="G7" s="1045"/>
      <c r="H7" s="1045"/>
      <c r="I7" s="1045"/>
      <c r="J7" s="1045"/>
      <c r="K7" s="1045"/>
      <c r="L7" s="1045"/>
      <c r="M7" s="1045"/>
      <c r="N7" s="1045"/>
      <c r="O7" s="1045"/>
      <c r="P7" s="1046"/>
      <c r="Q7" s="1098">
        <v>50552</v>
      </c>
      <c r="R7" s="1099"/>
      <c r="S7" s="1099"/>
      <c r="T7" s="1099"/>
      <c r="U7" s="1099"/>
      <c r="V7" s="1099">
        <v>48726</v>
      </c>
      <c r="W7" s="1099"/>
      <c r="X7" s="1099"/>
      <c r="Y7" s="1099"/>
      <c r="Z7" s="1099"/>
      <c r="AA7" s="1099">
        <v>1827</v>
      </c>
      <c r="AB7" s="1099"/>
      <c r="AC7" s="1099"/>
      <c r="AD7" s="1099"/>
      <c r="AE7" s="1100"/>
      <c r="AF7" s="1101">
        <v>1552</v>
      </c>
      <c r="AG7" s="1102"/>
      <c r="AH7" s="1102"/>
      <c r="AI7" s="1102"/>
      <c r="AJ7" s="1103"/>
      <c r="AK7" s="1085">
        <v>89</v>
      </c>
      <c r="AL7" s="1086"/>
      <c r="AM7" s="1086"/>
      <c r="AN7" s="1086"/>
      <c r="AO7" s="1086"/>
      <c r="AP7" s="1086">
        <v>42507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545</v>
      </c>
      <c r="BS7" s="1089" t="s">
        <v>546</v>
      </c>
      <c r="BT7" s="1090"/>
      <c r="BU7" s="1090"/>
      <c r="BV7" s="1090"/>
      <c r="BW7" s="1090"/>
      <c r="BX7" s="1090"/>
      <c r="BY7" s="1090"/>
      <c r="BZ7" s="1090"/>
      <c r="CA7" s="1090"/>
      <c r="CB7" s="1090"/>
      <c r="CC7" s="1090"/>
      <c r="CD7" s="1090"/>
      <c r="CE7" s="1090"/>
      <c r="CF7" s="1090"/>
      <c r="CG7" s="1091"/>
      <c r="CH7" s="1082">
        <v>0</v>
      </c>
      <c r="CI7" s="1083"/>
      <c r="CJ7" s="1083"/>
      <c r="CK7" s="1083"/>
      <c r="CL7" s="1084"/>
      <c r="CM7" s="1082">
        <v>1268</v>
      </c>
      <c r="CN7" s="1083"/>
      <c r="CO7" s="1083"/>
      <c r="CP7" s="1083"/>
      <c r="CQ7" s="1084"/>
      <c r="CR7" s="1082">
        <v>10</v>
      </c>
      <c r="CS7" s="1083"/>
      <c r="CT7" s="1083"/>
      <c r="CU7" s="1083"/>
      <c r="CV7" s="1084"/>
      <c r="CW7" s="1082">
        <v>50</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31" t="s">
        <v>363</v>
      </c>
      <c r="C8" s="1032"/>
      <c r="D8" s="1032"/>
      <c r="E8" s="1032"/>
      <c r="F8" s="1032"/>
      <c r="G8" s="1032"/>
      <c r="H8" s="1032"/>
      <c r="I8" s="1032"/>
      <c r="J8" s="1032"/>
      <c r="K8" s="1032"/>
      <c r="L8" s="1032"/>
      <c r="M8" s="1032"/>
      <c r="N8" s="1032"/>
      <c r="O8" s="1032"/>
      <c r="P8" s="1033"/>
      <c r="Q8" s="1037">
        <v>15</v>
      </c>
      <c r="R8" s="1038"/>
      <c r="S8" s="1038"/>
      <c r="T8" s="1038"/>
      <c r="U8" s="1038"/>
      <c r="V8" s="1038">
        <v>13</v>
      </c>
      <c r="W8" s="1038"/>
      <c r="X8" s="1038"/>
      <c r="Y8" s="1038"/>
      <c r="Z8" s="1038"/>
      <c r="AA8" s="1038">
        <v>2</v>
      </c>
      <c r="AB8" s="1038"/>
      <c r="AC8" s="1038"/>
      <c r="AD8" s="1038"/>
      <c r="AE8" s="1039"/>
      <c r="AF8" s="1013">
        <v>2</v>
      </c>
      <c r="AG8" s="1014"/>
      <c r="AH8" s="1014"/>
      <c r="AI8" s="1014"/>
      <c r="AJ8" s="1015"/>
      <c r="AK8" s="1080" t="s">
        <v>535</v>
      </c>
      <c r="AL8" s="1081"/>
      <c r="AM8" s="1081"/>
      <c r="AN8" s="1081"/>
      <c r="AO8" s="1081"/>
      <c r="AP8" s="1081" t="s">
        <v>535</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t="s">
        <v>547</v>
      </c>
      <c r="BS8" s="1008" t="s">
        <v>548</v>
      </c>
      <c r="BT8" s="1009"/>
      <c r="BU8" s="1009"/>
      <c r="BV8" s="1009"/>
      <c r="BW8" s="1009"/>
      <c r="BX8" s="1009"/>
      <c r="BY8" s="1009"/>
      <c r="BZ8" s="1009"/>
      <c r="CA8" s="1009"/>
      <c r="CB8" s="1009"/>
      <c r="CC8" s="1009"/>
      <c r="CD8" s="1009"/>
      <c r="CE8" s="1009"/>
      <c r="CF8" s="1009"/>
      <c r="CG8" s="1010"/>
      <c r="CH8" s="983">
        <v>0</v>
      </c>
      <c r="CI8" s="984"/>
      <c r="CJ8" s="984"/>
      <c r="CK8" s="984"/>
      <c r="CL8" s="985"/>
      <c r="CM8" s="983">
        <v>1207</v>
      </c>
      <c r="CN8" s="984"/>
      <c r="CO8" s="984"/>
      <c r="CP8" s="984"/>
      <c r="CQ8" s="985"/>
      <c r="CR8" s="983">
        <v>981</v>
      </c>
      <c r="CS8" s="984"/>
      <c r="CT8" s="984"/>
      <c r="CU8" s="984"/>
      <c r="CV8" s="985"/>
      <c r="CW8" s="983">
        <v>0</v>
      </c>
      <c r="CX8" s="984"/>
      <c r="CY8" s="984"/>
      <c r="CZ8" s="984"/>
      <c r="DA8" s="985"/>
      <c r="DB8" s="983">
        <v>0</v>
      </c>
      <c r="DC8" s="984"/>
      <c r="DD8" s="984"/>
      <c r="DE8" s="984"/>
      <c r="DF8" s="985"/>
      <c r="DG8" s="983">
        <v>0</v>
      </c>
      <c r="DH8" s="984"/>
      <c r="DI8" s="984"/>
      <c r="DJ8" s="984"/>
      <c r="DK8" s="985"/>
      <c r="DL8" s="983">
        <v>0</v>
      </c>
      <c r="DM8" s="984"/>
      <c r="DN8" s="984"/>
      <c r="DO8" s="984"/>
      <c r="DP8" s="985"/>
      <c r="DQ8" s="983">
        <v>0</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t="s">
        <v>547</v>
      </c>
      <c r="BS9" s="1008" t="s">
        <v>549</v>
      </c>
      <c r="BT9" s="1009"/>
      <c r="BU9" s="1009"/>
      <c r="BV9" s="1009"/>
      <c r="BW9" s="1009"/>
      <c r="BX9" s="1009"/>
      <c r="BY9" s="1009"/>
      <c r="BZ9" s="1009"/>
      <c r="CA9" s="1009"/>
      <c r="CB9" s="1009"/>
      <c r="CC9" s="1009"/>
      <c r="CD9" s="1009"/>
      <c r="CE9" s="1009"/>
      <c r="CF9" s="1009"/>
      <c r="CG9" s="1010"/>
      <c r="CH9" s="983">
        <v>0</v>
      </c>
      <c r="CI9" s="984"/>
      <c r="CJ9" s="984"/>
      <c r="CK9" s="984"/>
      <c r="CL9" s="985"/>
      <c r="CM9" s="983">
        <v>179</v>
      </c>
      <c r="CN9" s="984"/>
      <c r="CO9" s="984"/>
      <c r="CP9" s="984"/>
      <c r="CQ9" s="985"/>
      <c r="CR9" s="983">
        <v>5</v>
      </c>
      <c r="CS9" s="984"/>
      <c r="CT9" s="984"/>
      <c r="CU9" s="984"/>
      <c r="CV9" s="985"/>
      <c r="CW9" s="983">
        <v>0</v>
      </c>
      <c r="CX9" s="984"/>
      <c r="CY9" s="984"/>
      <c r="CZ9" s="984"/>
      <c r="DA9" s="985"/>
      <c r="DB9" s="983">
        <v>0</v>
      </c>
      <c r="DC9" s="984"/>
      <c r="DD9" s="984"/>
      <c r="DE9" s="984"/>
      <c r="DF9" s="985"/>
      <c r="DG9" s="983">
        <v>0</v>
      </c>
      <c r="DH9" s="984"/>
      <c r="DI9" s="984"/>
      <c r="DJ9" s="984"/>
      <c r="DK9" s="985"/>
      <c r="DL9" s="983">
        <v>0</v>
      </c>
      <c r="DM9" s="984"/>
      <c r="DN9" s="984"/>
      <c r="DO9" s="984"/>
      <c r="DP9" s="985"/>
      <c r="DQ9" s="983">
        <v>0</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t="s">
        <v>545</v>
      </c>
      <c r="BS10" s="1008" t="s">
        <v>550</v>
      </c>
      <c r="BT10" s="1009"/>
      <c r="BU10" s="1009"/>
      <c r="BV10" s="1009"/>
      <c r="BW10" s="1009"/>
      <c r="BX10" s="1009"/>
      <c r="BY10" s="1009"/>
      <c r="BZ10" s="1009"/>
      <c r="CA10" s="1009"/>
      <c r="CB10" s="1009"/>
      <c r="CC10" s="1009"/>
      <c r="CD10" s="1009"/>
      <c r="CE10" s="1009"/>
      <c r="CF10" s="1009"/>
      <c r="CG10" s="1010"/>
      <c r="CH10" s="983">
        <v>-11</v>
      </c>
      <c r="CI10" s="984"/>
      <c r="CJ10" s="984"/>
      <c r="CK10" s="984"/>
      <c r="CL10" s="985"/>
      <c r="CM10" s="983">
        <v>75</v>
      </c>
      <c r="CN10" s="984"/>
      <c r="CO10" s="984"/>
      <c r="CP10" s="984"/>
      <c r="CQ10" s="985"/>
      <c r="CR10" s="983">
        <v>39</v>
      </c>
      <c r="CS10" s="984"/>
      <c r="CT10" s="984"/>
      <c r="CU10" s="984"/>
      <c r="CV10" s="985"/>
      <c r="CW10" s="983">
        <v>84</v>
      </c>
      <c r="CX10" s="984"/>
      <c r="CY10" s="984"/>
      <c r="CZ10" s="984"/>
      <c r="DA10" s="985"/>
      <c r="DB10" s="983">
        <v>0</v>
      </c>
      <c r="DC10" s="984"/>
      <c r="DD10" s="984"/>
      <c r="DE10" s="984"/>
      <c r="DF10" s="985"/>
      <c r="DG10" s="983">
        <v>0</v>
      </c>
      <c r="DH10" s="984"/>
      <c r="DI10" s="984"/>
      <c r="DJ10" s="984"/>
      <c r="DK10" s="985"/>
      <c r="DL10" s="983">
        <v>0</v>
      </c>
      <c r="DM10" s="984"/>
      <c r="DN10" s="984"/>
      <c r="DO10" s="984"/>
      <c r="DP10" s="985"/>
      <c r="DQ10" s="983">
        <v>0</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t="s">
        <v>547</v>
      </c>
      <c r="BS11" s="1008" t="s">
        <v>551</v>
      </c>
      <c r="BT11" s="1009"/>
      <c r="BU11" s="1009"/>
      <c r="BV11" s="1009"/>
      <c r="BW11" s="1009"/>
      <c r="BX11" s="1009"/>
      <c r="BY11" s="1009"/>
      <c r="BZ11" s="1009"/>
      <c r="CA11" s="1009"/>
      <c r="CB11" s="1009"/>
      <c r="CC11" s="1009"/>
      <c r="CD11" s="1009"/>
      <c r="CE11" s="1009"/>
      <c r="CF11" s="1009"/>
      <c r="CG11" s="1010"/>
      <c r="CH11" s="983">
        <v>-4</v>
      </c>
      <c r="CI11" s="984"/>
      <c r="CJ11" s="984"/>
      <c r="CK11" s="984"/>
      <c r="CL11" s="985"/>
      <c r="CM11" s="983">
        <v>129</v>
      </c>
      <c r="CN11" s="984"/>
      <c r="CO11" s="984"/>
      <c r="CP11" s="984"/>
      <c r="CQ11" s="985"/>
      <c r="CR11" s="983">
        <v>14</v>
      </c>
      <c r="CS11" s="984"/>
      <c r="CT11" s="984"/>
      <c r="CU11" s="984"/>
      <c r="CV11" s="985"/>
      <c r="CW11" s="983">
        <v>11</v>
      </c>
      <c r="CX11" s="984"/>
      <c r="CY11" s="984"/>
      <c r="CZ11" s="984"/>
      <c r="DA11" s="985"/>
      <c r="DB11" s="983">
        <v>0</v>
      </c>
      <c r="DC11" s="984"/>
      <c r="DD11" s="984"/>
      <c r="DE11" s="984"/>
      <c r="DF11" s="985"/>
      <c r="DG11" s="983">
        <v>0</v>
      </c>
      <c r="DH11" s="984"/>
      <c r="DI11" s="984"/>
      <c r="DJ11" s="984"/>
      <c r="DK11" s="985"/>
      <c r="DL11" s="983">
        <v>0</v>
      </c>
      <c r="DM11" s="984"/>
      <c r="DN11" s="984"/>
      <c r="DO11" s="984"/>
      <c r="DP11" s="985"/>
      <c r="DQ11" s="983">
        <v>0</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364</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2">
        <v>50568</v>
      </c>
      <c r="R23" s="1063"/>
      <c r="S23" s="1063"/>
      <c r="T23" s="1063"/>
      <c r="U23" s="1063"/>
      <c r="V23" s="1063">
        <v>48739</v>
      </c>
      <c r="W23" s="1063"/>
      <c r="X23" s="1063"/>
      <c r="Y23" s="1063"/>
      <c r="Z23" s="1063"/>
      <c r="AA23" s="1063">
        <v>1829</v>
      </c>
      <c r="AB23" s="1063"/>
      <c r="AC23" s="1063"/>
      <c r="AD23" s="1063"/>
      <c r="AE23" s="1064"/>
      <c r="AF23" s="1065">
        <v>1554</v>
      </c>
      <c r="AG23" s="1063"/>
      <c r="AH23" s="1063"/>
      <c r="AI23" s="1063"/>
      <c r="AJ23" s="1066"/>
      <c r="AK23" s="1067"/>
      <c r="AL23" s="1068"/>
      <c r="AM23" s="1068"/>
      <c r="AN23" s="1068"/>
      <c r="AO23" s="1068"/>
      <c r="AP23" s="1063">
        <v>42507</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345</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352</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377</v>
      </c>
      <c r="C28" s="1045"/>
      <c r="D28" s="1045"/>
      <c r="E28" s="1045"/>
      <c r="F28" s="1045"/>
      <c r="G28" s="1045"/>
      <c r="H28" s="1045"/>
      <c r="I28" s="1045"/>
      <c r="J28" s="1045"/>
      <c r="K28" s="1045"/>
      <c r="L28" s="1045"/>
      <c r="M28" s="1045"/>
      <c r="N28" s="1045"/>
      <c r="O28" s="1045"/>
      <c r="P28" s="1046"/>
      <c r="Q28" s="1047">
        <v>11152</v>
      </c>
      <c r="R28" s="1048"/>
      <c r="S28" s="1048"/>
      <c r="T28" s="1048"/>
      <c r="U28" s="1048"/>
      <c r="V28" s="1048">
        <v>10998</v>
      </c>
      <c r="W28" s="1048"/>
      <c r="X28" s="1048"/>
      <c r="Y28" s="1048"/>
      <c r="Z28" s="1048"/>
      <c r="AA28" s="1048">
        <v>154</v>
      </c>
      <c r="AB28" s="1048"/>
      <c r="AC28" s="1048"/>
      <c r="AD28" s="1048"/>
      <c r="AE28" s="1049"/>
      <c r="AF28" s="1050">
        <v>129</v>
      </c>
      <c r="AG28" s="1048"/>
      <c r="AH28" s="1048"/>
      <c r="AI28" s="1048"/>
      <c r="AJ28" s="1051"/>
      <c r="AK28" s="1052">
        <v>1675</v>
      </c>
      <c r="AL28" s="1040"/>
      <c r="AM28" s="1040"/>
      <c r="AN28" s="1040"/>
      <c r="AO28" s="1040"/>
      <c r="AP28" s="1040" t="s">
        <v>536</v>
      </c>
      <c r="AQ28" s="1040"/>
      <c r="AR28" s="1040"/>
      <c r="AS28" s="1040"/>
      <c r="AT28" s="1040"/>
      <c r="AU28" s="1040" t="s">
        <v>535</v>
      </c>
      <c r="AV28" s="1040"/>
      <c r="AW28" s="1040"/>
      <c r="AX28" s="1040"/>
      <c r="AY28" s="1040"/>
      <c r="AZ28" s="1041" t="s">
        <v>535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378</v>
      </c>
      <c r="C29" s="1032"/>
      <c r="D29" s="1032"/>
      <c r="E29" s="1032"/>
      <c r="F29" s="1032"/>
      <c r="G29" s="1032"/>
      <c r="H29" s="1032"/>
      <c r="I29" s="1032"/>
      <c r="J29" s="1032"/>
      <c r="K29" s="1032"/>
      <c r="L29" s="1032"/>
      <c r="M29" s="1032"/>
      <c r="N29" s="1032"/>
      <c r="O29" s="1032"/>
      <c r="P29" s="1033"/>
      <c r="Q29" s="1037">
        <v>18300</v>
      </c>
      <c r="R29" s="1038"/>
      <c r="S29" s="1038"/>
      <c r="T29" s="1038"/>
      <c r="U29" s="1038"/>
      <c r="V29" s="1038">
        <v>17461</v>
      </c>
      <c r="W29" s="1038"/>
      <c r="X29" s="1038"/>
      <c r="Y29" s="1038"/>
      <c r="Z29" s="1038"/>
      <c r="AA29" s="1038">
        <v>838</v>
      </c>
      <c r="AB29" s="1038"/>
      <c r="AC29" s="1038"/>
      <c r="AD29" s="1038"/>
      <c r="AE29" s="1039"/>
      <c r="AF29" s="1013">
        <v>838</v>
      </c>
      <c r="AG29" s="1014"/>
      <c r="AH29" s="1014"/>
      <c r="AI29" s="1014"/>
      <c r="AJ29" s="1015"/>
      <c r="AK29" s="974">
        <v>1047</v>
      </c>
      <c r="AL29" s="965"/>
      <c r="AM29" s="965"/>
      <c r="AN29" s="965"/>
      <c r="AO29" s="965"/>
      <c r="AP29" s="965" t="s">
        <v>535</v>
      </c>
      <c r="AQ29" s="965"/>
      <c r="AR29" s="965"/>
      <c r="AS29" s="965"/>
      <c r="AT29" s="965"/>
      <c r="AU29" s="965" t="s">
        <v>535</v>
      </c>
      <c r="AV29" s="965"/>
      <c r="AW29" s="965"/>
      <c r="AX29" s="965"/>
      <c r="AY29" s="965"/>
      <c r="AZ29" s="1036" t="s">
        <v>535</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379</v>
      </c>
      <c r="C30" s="1032"/>
      <c r="D30" s="1032"/>
      <c r="E30" s="1032"/>
      <c r="F30" s="1032"/>
      <c r="G30" s="1032"/>
      <c r="H30" s="1032"/>
      <c r="I30" s="1032"/>
      <c r="J30" s="1032"/>
      <c r="K30" s="1032"/>
      <c r="L30" s="1032"/>
      <c r="M30" s="1032"/>
      <c r="N30" s="1032"/>
      <c r="O30" s="1032"/>
      <c r="P30" s="1033"/>
      <c r="Q30" s="1037">
        <v>1453</v>
      </c>
      <c r="R30" s="1038"/>
      <c r="S30" s="1038"/>
      <c r="T30" s="1038"/>
      <c r="U30" s="1038"/>
      <c r="V30" s="1038">
        <v>1449</v>
      </c>
      <c r="W30" s="1038"/>
      <c r="X30" s="1038"/>
      <c r="Y30" s="1038"/>
      <c r="Z30" s="1038"/>
      <c r="AA30" s="1038">
        <v>3</v>
      </c>
      <c r="AB30" s="1038"/>
      <c r="AC30" s="1038"/>
      <c r="AD30" s="1038"/>
      <c r="AE30" s="1039"/>
      <c r="AF30" s="1013">
        <v>3</v>
      </c>
      <c r="AG30" s="1014"/>
      <c r="AH30" s="1014"/>
      <c r="AI30" s="1014"/>
      <c r="AJ30" s="1015"/>
      <c r="AK30" s="974">
        <v>375</v>
      </c>
      <c r="AL30" s="965"/>
      <c r="AM30" s="965"/>
      <c r="AN30" s="965"/>
      <c r="AO30" s="965"/>
      <c r="AP30" s="965" t="s">
        <v>535</v>
      </c>
      <c r="AQ30" s="965"/>
      <c r="AR30" s="965"/>
      <c r="AS30" s="965"/>
      <c r="AT30" s="965"/>
      <c r="AU30" s="965" t="s">
        <v>535</v>
      </c>
      <c r="AV30" s="965"/>
      <c r="AW30" s="965"/>
      <c r="AX30" s="965"/>
      <c r="AY30" s="965"/>
      <c r="AZ30" s="1036" t="s">
        <v>535</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380</v>
      </c>
      <c r="C31" s="1032"/>
      <c r="D31" s="1032"/>
      <c r="E31" s="1032"/>
      <c r="F31" s="1032"/>
      <c r="G31" s="1032"/>
      <c r="H31" s="1032"/>
      <c r="I31" s="1032"/>
      <c r="J31" s="1032"/>
      <c r="K31" s="1032"/>
      <c r="L31" s="1032"/>
      <c r="M31" s="1032"/>
      <c r="N31" s="1032"/>
      <c r="O31" s="1032"/>
      <c r="P31" s="1033"/>
      <c r="Q31" s="1037">
        <v>2293</v>
      </c>
      <c r="R31" s="1038"/>
      <c r="S31" s="1038"/>
      <c r="T31" s="1038"/>
      <c r="U31" s="1038"/>
      <c r="V31" s="1038">
        <v>2096</v>
      </c>
      <c r="W31" s="1038"/>
      <c r="X31" s="1038"/>
      <c r="Y31" s="1038"/>
      <c r="Z31" s="1038"/>
      <c r="AA31" s="1038">
        <v>197</v>
      </c>
      <c r="AB31" s="1038"/>
      <c r="AC31" s="1038"/>
      <c r="AD31" s="1038"/>
      <c r="AE31" s="1039"/>
      <c r="AF31" s="1013">
        <v>2667</v>
      </c>
      <c r="AG31" s="1014"/>
      <c r="AH31" s="1014"/>
      <c r="AI31" s="1014"/>
      <c r="AJ31" s="1015"/>
      <c r="AK31" s="974">
        <v>58</v>
      </c>
      <c r="AL31" s="965"/>
      <c r="AM31" s="965"/>
      <c r="AN31" s="965"/>
      <c r="AO31" s="965"/>
      <c r="AP31" s="965">
        <v>6838</v>
      </c>
      <c r="AQ31" s="965"/>
      <c r="AR31" s="965"/>
      <c r="AS31" s="965"/>
      <c r="AT31" s="965"/>
      <c r="AU31" s="965">
        <v>68</v>
      </c>
      <c r="AV31" s="965"/>
      <c r="AW31" s="965"/>
      <c r="AX31" s="965"/>
      <c r="AY31" s="965"/>
      <c r="AZ31" s="1036" t="s">
        <v>536</v>
      </c>
      <c r="BA31" s="1036"/>
      <c r="BB31" s="1036"/>
      <c r="BC31" s="1036"/>
      <c r="BD31" s="1036"/>
      <c r="BE31" s="1026" t="s">
        <v>381</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382</v>
      </c>
      <c r="C32" s="1032"/>
      <c r="D32" s="1032"/>
      <c r="E32" s="1032"/>
      <c r="F32" s="1032"/>
      <c r="G32" s="1032"/>
      <c r="H32" s="1032"/>
      <c r="I32" s="1032"/>
      <c r="J32" s="1032"/>
      <c r="K32" s="1032"/>
      <c r="L32" s="1032"/>
      <c r="M32" s="1032"/>
      <c r="N32" s="1032"/>
      <c r="O32" s="1032"/>
      <c r="P32" s="1033"/>
      <c r="Q32" s="1037">
        <v>149</v>
      </c>
      <c r="R32" s="1038"/>
      <c r="S32" s="1038"/>
      <c r="T32" s="1038"/>
      <c r="U32" s="1038"/>
      <c r="V32" s="1038">
        <v>111</v>
      </c>
      <c r="W32" s="1038"/>
      <c r="X32" s="1038"/>
      <c r="Y32" s="1038"/>
      <c r="Z32" s="1038"/>
      <c r="AA32" s="1038">
        <v>38</v>
      </c>
      <c r="AB32" s="1038"/>
      <c r="AC32" s="1038"/>
      <c r="AD32" s="1038"/>
      <c r="AE32" s="1039"/>
      <c r="AF32" s="1013">
        <v>811</v>
      </c>
      <c r="AG32" s="1014"/>
      <c r="AH32" s="1014"/>
      <c r="AI32" s="1014"/>
      <c r="AJ32" s="1015"/>
      <c r="AK32" s="974">
        <v>8</v>
      </c>
      <c r="AL32" s="965"/>
      <c r="AM32" s="965"/>
      <c r="AN32" s="965"/>
      <c r="AO32" s="965"/>
      <c r="AP32" s="965">
        <v>36</v>
      </c>
      <c r="AQ32" s="965"/>
      <c r="AR32" s="965"/>
      <c r="AS32" s="965"/>
      <c r="AT32" s="965"/>
      <c r="AU32" s="965">
        <v>3</v>
      </c>
      <c r="AV32" s="965"/>
      <c r="AW32" s="965"/>
      <c r="AX32" s="965"/>
      <c r="AY32" s="965"/>
      <c r="AZ32" s="1036" t="s">
        <v>536</v>
      </c>
      <c r="BA32" s="1036"/>
      <c r="BB32" s="1036"/>
      <c r="BC32" s="1036"/>
      <c r="BD32" s="1036"/>
      <c r="BE32" s="1026" t="s">
        <v>381</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383</v>
      </c>
      <c r="C33" s="1032"/>
      <c r="D33" s="1032"/>
      <c r="E33" s="1032"/>
      <c r="F33" s="1032"/>
      <c r="G33" s="1032"/>
      <c r="H33" s="1032"/>
      <c r="I33" s="1032"/>
      <c r="J33" s="1032"/>
      <c r="K33" s="1032"/>
      <c r="L33" s="1032"/>
      <c r="M33" s="1032"/>
      <c r="N33" s="1032"/>
      <c r="O33" s="1032"/>
      <c r="P33" s="1033"/>
      <c r="Q33" s="1037">
        <v>5031</v>
      </c>
      <c r="R33" s="1038"/>
      <c r="S33" s="1038"/>
      <c r="T33" s="1038"/>
      <c r="U33" s="1038"/>
      <c r="V33" s="1038">
        <v>5030</v>
      </c>
      <c r="W33" s="1038"/>
      <c r="X33" s="1038"/>
      <c r="Y33" s="1038"/>
      <c r="Z33" s="1038"/>
      <c r="AA33" s="1038">
        <v>1</v>
      </c>
      <c r="AB33" s="1038"/>
      <c r="AC33" s="1038"/>
      <c r="AD33" s="1038"/>
      <c r="AE33" s="1039"/>
      <c r="AF33" s="1013">
        <v>1</v>
      </c>
      <c r="AG33" s="1014"/>
      <c r="AH33" s="1014"/>
      <c r="AI33" s="1014"/>
      <c r="AJ33" s="1015"/>
      <c r="AK33" s="974">
        <v>2468</v>
      </c>
      <c r="AL33" s="965"/>
      <c r="AM33" s="965"/>
      <c r="AN33" s="965"/>
      <c r="AO33" s="965"/>
      <c r="AP33" s="965">
        <v>45771</v>
      </c>
      <c r="AQ33" s="965"/>
      <c r="AR33" s="965"/>
      <c r="AS33" s="965"/>
      <c r="AT33" s="965"/>
      <c r="AU33" s="965">
        <v>31536</v>
      </c>
      <c r="AV33" s="965"/>
      <c r="AW33" s="965"/>
      <c r="AX33" s="965"/>
      <c r="AY33" s="965"/>
      <c r="AZ33" s="1036" t="s">
        <v>537</v>
      </c>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385</v>
      </c>
      <c r="C34" s="1032"/>
      <c r="D34" s="1032"/>
      <c r="E34" s="1032"/>
      <c r="F34" s="1032"/>
      <c r="G34" s="1032"/>
      <c r="H34" s="1032"/>
      <c r="I34" s="1032"/>
      <c r="J34" s="1032"/>
      <c r="K34" s="1032"/>
      <c r="L34" s="1032"/>
      <c r="M34" s="1032"/>
      <c r="N34" s="1032"/>
      <c r="O34" s="1032"/>
      <c r="P34" s="1033"/>
      <c r="Q34" s="1037">
        <v>20</v>
      </c>
      <c r="R34" s="1038"/>
      <c r="S34" s="1038"/>
      <c r="T34" s="1038"/>
      <c r="U34" s="1038"/>
      <c r="V34" s="1038">
        <v>20</v>
      </c>
      <c r="W34" s="1038"/>
      <c r="X34" s="1038"/>
      <c r="Y34" s="1038"/>
      <c r="Z34" s="1038"/>
      <c r="AA34" s="1038">
        <v>0</v>
      </c>
      <c r="AB34" s="1038"/>
      <c r="AC34" s="1038"/>
      <c r="AD34" s="1038"/>
      <c r="AE34" s="1039"/>
      <c r="AF34" s="1013">
        <v>0</v>
      </c>
      <c r="AG34" s="1014"/>
      <c r="AH34" s="1014"/>
      <c r="AI34" s="1014"/>
      <c r="AJ34" s="1015"/>
      <c r="AK34" s="974">
        <v>13</v>
      </c>
      <c r="AL34" s="965"/>
      <c r="AM34" s="965"/>
      <c r="AN34" s="965"/>
      <c r="AO34" s="965"/>
      <c r="AP34" s="965">
        <v>148</v>
      </c>
      <c r="AQ34" s="965"/>
      <c r="AR34" s="965"/>
      <c r="AS34" s="965"/>
      <c r="AT34" s="965"/>
      <c r="AU34" s="965">
        <v>148</v>
      </c>
      <c r="AV34" s="965"/>
      <c r="AW34" s="965"/>
      <c r="AX34" s="965"/>
      <c r="AY34" s="965"/>
      <c r="AZ34" s="1036" t="s">
        <v>537</v>
      </c>
      <c r="BA34" s="1036"/>
      <c r="BB34" s="1036"/>
      <c r="BC34" s="1036"/>
      <c r="BD34" s="1036"/>
      <c r="BE34" s="1026" t="s">
        <v>384</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386</v>
      </c>
      <c r="C35" s="1032"/>
      <c r="D35" s="1032"/>
      <c r="E35" s="1032"/>
      <c r="F35" s="1032"/>
      <c r="G35" s="1032"/>
      <c r="H35" s="1032"/>
      <c r="I35" s="1032"/>
      <c r="J35" s="1032"/>
      <c r="K35" s="1032"/>
      <c r="L35" s="1032"/>
      <c r="M35" s="1032"/>
      <c r="N35" s="1032"/>
      <c r="O35" s="1032"/>
      <c r="P35" s="1033"/>
      <c r="Q35" s="1037">
        <v>174</v>
      </c>
      <c r="R35" s="1038"/>
      <c r="S35" s="1038"/>
      <c r="T35" s="1038"/>
      <c r="U35" s="1038"/>
      <c r="V35" s="1038">
        <v>174</v>
      </c>
      <c r="W35" s="1038"/>
      <c r="X35" s="1038"/>
      <c r="Y35" s="1038"/>
      <c r="Z35" s="1038"/>
      <c r="AA35" s="1038">
        <v>0</v>
      </c>
      <c r="AB35" s="1038"/>
      <c r="AC35" s="1038"/>
      <c r="AD35" s="1038"/>
      <c r="AE35" s="1039"/>
      <c r="AF35" s="1013">
        <v>0</v>
      </c>
      <c r="AG35" s="1014"/>
      <c r="AH35" s="1014"/>
      <c r="AI35" s="1014"/>
      <c r="AJ35" s="1015"/>
      <c r="AK35" s="974">
        <v>62</v>
      </c>
      <c r="AL35" s="965"/>
      <c r="AM35" s="965"/>
      <c r="AN35" s="965"/>
      <c r="AO35" s="965"/>
      <c r="AP35" s="965">
        <v>6</v>
      </c>
      <c r="AQ35" s="965"/>
      <c r="AR35" s="965"/>
      <c r="AS35" s="965"/>
      <c r="AT35" s="965"/>
      <c r="AU35" s="965">
        <v>4</v>
      </c>
      <c r="AV35" s="965"/>
      <c r="AW35" s="965"/>
      <c r="AX35" s="965"/>
      <c r="AY35" s="965"/>
      <c r="AZ35" s="1036" t="s">
        <v>538</v>
      </c>
      <c r="BA35" s="1036"/>
      <c r="BB35" s="1036"/>
      <c r="BC35" s="1036"/>
      <c r="BD35" s="1036"/>
      <c r="BE35" s="1026" t="s">
        <v>384</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365</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4451</v>
      </c>
      <c r="AG63" s="953"/>
      <c r="AH63" s="953"/>
      <c r="AI63" s="953"/>
      <c r="AJ63" s="1024"/>
      <c r="AK63" s="1025"/>
      <c r="AL63" s="957"/>
      <c r="AM63" s="957"/>
      <c r="AN63" s="957"/>
      <c r="AO63" s="957"/>
      <c r="AP63" s="953">
        <v>52799</v>
      </c>
      <c r="AQ63" s="953"/>
      <c r="AR63" s="953"/>
      <c r="AS63" s="953"/>
      <c r="AT63" s="953"/>
      <c r="AU63" s="953">
        <v>31760</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391</v>
      </c>
      <c r="AV66" s="996"/>
      <c r="AW66" s="996"/>
      <c r="AX66" s="996"/>
      <c r="AY66" s="997"/>
      <c r="AZ66" s="995" t="s">
        <v>352</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539</v>
      </c>
      <c r="C68" s="980"/>
      <c r="D68" s="980"/>
      <c r="E68" s="980"/>
      <c r="F68" s="980"/>
      <c r="G68" s="980"/>
      <c r="H68" s="980"/>
      <c r="I68" s="980"/>
      <c r="J68" s="980"/>
      <c r="K68" s="980"/>
      <c r="L68" s="980"/>
      <c r="M68" s="980"/>
      <c r="N68" s="980"/>
      <c r="O68" s="980"/>
      <c r="P68" s="981"/>
      <c r="Q68" s="982">
        <v>16031</v>
      </c>
      <c r="R68" s="976"/>
      <c r="S68" s="976"/>
      <c r="T68" s="976"/>
      <c r="U68" s="976"/>
      <c r="V68" s="976">
        <v>15928</v>
      </c>
      <c r="W68" s="976"/>
      <c r="X68" s="976"/>
      <c r="Y68" s="976"/>
      <c r="Z68" s="976"/>
      <c r="AA68" s="976">
        <v>103</v>
      </c>
      <c r="AB68" s="976"/>
      <c r="AC68" s="976"/>
      <c r="AD68" s="976"/>
      <c r="AE68" s="976"/>
      <c r="AF68" s="976">
        <v>103</v>
      </c>
      <c r="AG68" s="976"/>
      <c r="AH68" s="976"/>
      <c r="AI68" s="976"/>
      <c r="AJ68" s="976"/>
      <c r="AK68" s="976">
        <v>5</v>
      </c>
      <c r="AL68" s="976"/>
      <c r="AM68" s="976"/>
      <c r="AN68" s="976"/>
      <c r="AO68" s="976"/>
      <c r="AP68" s="976">
        <v>0</v>
      </c>
      <c r="AQ68" s="976"/>
      <c r="AR68" s="976"/>
      <c r="AS68" s="976"/>
      <c r="AT68" s="976"/>
      <c r="AU68" s="976" t="s">
        <v>540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541</v>
      </c>
      <c r="C69" s="969"/>
      <c r="D69" s="969"/>
      <c r="E69" s="969"/>
      <c r="F69" s="969"/>
      <c r="G69" s="969"/>
      <c r="H69" s="969"/>
      <c r="I69" s="969"/>
      <c r="J69" s="969"/>
      <c r="K69" s="969"/>
      <c r="L69" s="969"/>
      <c r="M69" s="969"/>
      <c r="N69" s="969"/>
      <c r="O69" s="969"/>
      <c r="P69" s="970"/>
      <c r="Q69" s="971">
        <v>34</v>
      </c>
      <c r="R69" s="965"/>
      <c r="S69" s="965"/>
      <c r="T69" s="965"/>
      <c r="U69" s="965"/>
      <c r="V69" s="965">
        <v>33</v>
      </c>
      <c r="W69" s="965"/>
      <c r="X69" s="965"/>
      <c r="Y69" s="965"/>
      <c r="Z69" s="965"/>
      <c r="AA69" s="965">
        <v>1</v>
      </c>
      <c r="AB69" s="965"/>
      <c r="AC69" s="965"/>
      <c r="AD69" s="965"/>
      <c r="AE69" s="965"/>
      <c r="AF69" s="965">
        <v>1</v>
      </c>
      <c r="AG69" s="965"/>
      <c r="AH69" s="965"/>
      <c r="AI69" s="965"/>
      <c r="AJ69" s="965"/>
      <c r="AK69" s="965">
        <v>2</v>
      </c>
      <c r="AL69" s="965"/>
      <c r="AM69" s="965"/>
      <c r="AN69" s="965"/>
      <c r="AO69" s="965"/>
      <c r="AP69" s="965">
        <v>0</v>
      </c>
      <c r="AQ69" s="965"/>
      <c r="AR69" s="965"/>
      <c r="AS69" s="965"/>
      <c r="AT69" s="965"/>
      <c r="AU69" s="965" t="s">
        <v>540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542</v>
      </c>
      <c r="C70" s="969"/>
      <c r="D70" s="969"/>
      <c r="E70" s="969"/>
      <c r="F70" s="969"/>
      <c r="G70" s="969"/>
      <c r="H70" s="969"/>
      <c r="I70" s="969"/>
      <c r="J70" s="969"/>
      <c r="K70" s="969"/>
      <c r="L70" s="969"/>
      <c r="M70" s="969"/>
      <c r="N70" s="969"/>
      <c r="O70" s="969"/>
      <c r="P70" s="970"/>
      <c r="Q70" s="971">
        <v>122</v>
      </c>
      <c r="R70" s="965"/>
      <c r="S70" s="965"/>
      <c r="T70" s="965"/>
      <c r="U70" s="965"/>
      <c r="V70" s="965">
        <v>101</v>
      </c>
      <c r="W70" s="965"/>
      <c r="X70" s="965"/>
      <c r="Y70" s="965"/>
      <c r="Z70" s="965"/>
      <c r="AA70" s="965">
        <v>22</v>
      </c>
      <c r="AB70" s="965"/>
      <c r="AC70" s="965"/>
      <c r="AD70" s="965"/>
      <c r="AE70" s="965"/>
      <c r="AF70" s="965">
        <v>22</v>
      </c>
      <c r="AG70" s="965"/>
      <c r="AH70" s="965"/>
      <c r="AI70" s="965"/>
      <c r="AJ70" s="965"/>
      <c r="AK70" s="965">
        <v>1</v>
      </c>
      <c r="AL70" s="965"/>
      <c r="AM70" s="965"/>
      <c r="AN70" s="965"/>
      <c r="AO70" s="965"/>
      <c r="AP70" s="965">
        <v>0</v>
      </c>
      <c r="AQ70" s="965"/>
      <c r="AR70" s="965"/>
      <c r="AS70" s="965"/>
      <c r="AT70" s="965"/>
      <c r="AU70" s="965" t="s">
        <v>540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543</v>
      </c>
      <c r="C71" s="969"/>
      <c r="D71" s="969"/>
      <c r="E71" s="969"/>
      <c r="F71" s="969"/>
      <c r="G71" s="969"/>
      <c r="H71" s="969"/>
      <c r="I71" s="969"/>
      <c r="J71" s="969"/>
      <c r="K71" s="969"/>
      <c r="L71" s="969"/>
      <c r="M71" s="969"/>
      <c r="N71" s="969"/>
      <c r="O71" s="969"/>
      <c r="P71" s="970"/>
      <c r="Q71" s="971">
        <v>188417</v>
      </c>
      <c r="R71" s="965"/>
      <c r="S71" s="965"/>
      <c r="T71" s="965"/>
      <c r="U71" s="965"/>
      <c r="V71" s="965">
        <v>181448</v>
      </c>
      <c r="W71" s="965"/>
      <c r="X71" s="965"/>
      <c r="Y71" s="965"/>
      <c r="Z71" s="965"/>
      <c r="AA71" s="965">
        <v>6969</v>
      </c>
      <c r="AB71" s="965"/>
      <c r="AC71" s="965"/>
      <c r="AD71" s="965"/>
      <c r="AE71" s="965"/>
      <c r="AF71" s="965">
        <v>6969</v>
      </c>
      <c r="AG71" s="965"/>
      <c r="AH71" s="965"/>
      <c r="AI71" s="965"/>
      <c r="AJ71" s="965"/>
      <c r="AK71" s="965">
        <v>1333</v>
      </c>
      <c r="AL71" s="965"/>
      <c r="AM71" s="965"/>
      <c r="AN71" s="965"/>
      <c r="AO71" s="965"/>
      <c r="AP71" s="965">
        <v>0</v>
      </c>
      <c r="AQ71" s="965"/>
      <c r="AR71" s="965"/>
      <c r="AS71" s="965"/>
      <c r="AT71" s="965"/>
      <c r="AU71" s="965" t="s">
        <v>544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7095</v>
      </c>
      <c r="AG88" s="953"/>
      <c r="AH88" s="953"/>
      <c r="AI88" s="953"/>
      <c r="AJ88" s="953"/>
      <c r="AK88" s="957"/>
      <c r="AL88" s="957"/>
      <c r="AM88" s="957"/>
      <c r="AN88" s="957"/>
      <c r="AO88" s="957"/>
      <c r="AP88" s="953">
        <v>0</v>
      </c>
      <c r="AQ88" s="953"/>
      <c r="AR88" s="953"/>
      <c r="AS88" s="953"/>
      <c r="AT88" s="953"/>
      <c r="AU88" s="953" t="s">
        <v>544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1049</v>
      </c>
      <c r="CS102" s="945"/>
      <c r="CT102" s="945"/>
      <c r="CU102" s="945"/>
      <c r="CV102" s="946"/>
      <c r="CW102" s="944">
        <v>145</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285</v>
      </c>
      <c r="AG109" s="886"/>
      <c r="AH109" s="886"/>
      <c r="AI109" s="886"/>
      <c r="AJ109" s="887"/>
      <c r="AK109" s="888" t="s">
        <v>284</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285</v>
      </c>
      <c r="BW109" s="886"/>
      <c r="BX109" s="886"/>
      <c r="BY109" s="886"/>
      <c r="BZ109" s="887"/>
      <c r="CA109" s="888" t="s">
        <v>284</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285</v>
      </c>
      <c r="DM109" s="886"/>
      <c r="DN109" s="886"/>
      <c r="DO109" s="886"/>
      <c r="DP109" s="887"/>
      <c r="DQ109" s="888" t="s">
        <v>284</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5168733</v>
      </c>
      <c r="AB110" s="871"/>
      <c r="AC110" s="871"/>
      <c r="AD110" s="871"/>
      <c r="AE110" s="872"/>
      <c r="AF110" s="873">
        <v>5110564</v>
      </c>
      <c r="AG110" s="871"/>
      <c r="AH110" s="871"/>
      <c r="AI110" s="871"/>
      <c r="AJ110" s="872"/>
      <c r="AK110" s="873">
        <v>4854248</v>
      </c>
      <c r="AL110" s="871"/>
      <c r="AM110" s="871"/>
      <c r="AN110" s="871"/>
      <c r="AO110" s="872"/>
      <c r="AP110" s="874">
        <v>19.5</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44835776</v>
      </c>
      <c r="BR110" s="798"/>
      <c r="BS110" s="798"/>
      <c r="BT110" s="798"/>
      <c r="BU110" s="798"/>
      <c r="BV110" s="798">
        <v>42559522</v>
      </c>
      <c r="BW110" s="798"/>
      <c r="BX110" s="798"/>
      <c r="BY110" s="798"/>
      <c r="BZ110" s="798"/>
      <c r="CA110" s="798">
        <v>42507027</v>
      </c>
      <c r="CB110" s="798"/>
      <c r="CC110" s="798"/>
      <c r="CD110" s="798"/>
      <c r="CE110" s="798"/>
      <c r="CF110" s="859">
        <v>170.4</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1077511</v>
      </c>
      <c r="BR111" s="769"/>
      <c r="BS111" s="769"/>
      <c r="BT111" s="769"/>
      <c r="BU111" s="769"/>
      <c r="BV111" s="769">
        <v>2446193</v>
      </c>
      <c r="BW111" s="769"/>
      <c r="BX111" s="769"/>
      <c r="BY111" s="769"/>
      <c r="BZ111" s="769"/>
      <c r="CA111" s="769">
        <v>2342328</v>
      </c>
      <c r="CB111" s="769"/>
      <c r="CC111" s="769"/>
      <c r="CD111" s="769"/>
      <c r="CE111" s="769"/>
      <c r="CF111" s="846">
        <v>9.4</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1015514</v>
      </c>
      <c r="DH111" s="769"/>
      <c r="DI111" s="769"/>
      <c r="DJ111" s="769"/>
      <c r="DK111" s="769"/>
      <c r="DL111" s="769">
        <v>834391</v>
      </c>
      <c r="DM111" s="769"/>
      <c r="DN111" s="769"/>
      <c r="DO111" s="769"/>
      <c r="DP111" s="769"/>
      <c r="DQ111" s="769">
        <v>719034</v>
      </c>
      <c r="DR111" s="769"/>
      <c r="DS111" s="769"/>
      <c r="DT111" s="769"/>
      <c r="DU111" s="769"/>
      <c r="DV111" s="821">
        <v>2.9</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34570406</v>
      </c>
      <c r="BR112" s="769"/>
      <c r="BS112" s="769"/>
      <c r="BT112" s="769"/>
      <c r="BU112" s="769"/>
      <c r="BV112" s="769">
        <v>33403548</v>
      </c>
      <c r="BW112" s="769"/>
      <c r="BX112" s="769"/>
      <c r="BY112" s="769"/>
      <c r="BZ112" s="769"/>
      <c r="CA112" s="769">
        <v>31759731</v>
      </c>
      <c r="CB112" s="769"/>
      <c r="CC112" s="769"/>
      <c r="CD112" s="769"/>
      <c r="CE112" s="769"/>
      <c r="CF112" s="846">
        <v>127.3</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2400113</v>
      </c>
      <c r="AB113" s="907"/>
      <c r="AC113" s="907"/>
      <c r="AD113" s="907"/>
      <c r="AE113" s="908"/>
      <c r="AF113" s="909">
        <v>2331354</v>
      </c>
      <c r="AG113" s="907"/>
      <c r="AH113" s="907"/>
      <c r="AI113" s="907"/>
      <c r="AJ113" s="908"/>
      <c r="AK113" s="909">
        <v>2404317</v>
      </c>
      <c r="AL113" s="907"/>
      <c r="AM113" s="907"/>
      <c r="AN113" s="907"/>
      <c r="AO113" s="908"/>
      <c r="AP113" s="910">
        <v>9.6</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t="s">
        <v>111</v>
      </c>
      <c r="BR113" s="769"/>
      <c r="BS113" s="769"/>
      <c r="BT113" s="769"/>
      <c r="BU113" s="769"/>
      <c r="BV113" s="769" t="s">
        <v>111</v>
      </c>
      <c r="BW113" s="769"/>
      <c r="BX113" s="769"/>
      <c r="BY113" s="769"/>
      <c r="BZ113" s="769"/>
      <c r="CA113" s="769" t="s">
        <v>111</v>
      </c>
      <c r="CB113" s="769"/>
      <c r="CC113" s="769"/>
      <c r="CD113" s="769"/>
      <c r="CE113" s="769"/>
      <c r="CF113" s="846" t="s">
        <v>111</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111</v>
      </c>
      <c r="AB114" s="782"/>
      <c r="AC114" s="782"/>
      <c r="AD114" s="782"/>
      <c r="AE114" s="783"/>
      <c r="AF114" s="784" t="s">
        <v>111</v>
      </c>
      <c r="AG114" s="782"/>
      <c r="AH114" s="782"/>
      <c r="AI114" s="782"/>
      <c r="AJ114" s="783"/>
      <c r="AK114" s="784" t="s">
        <v>111</v>
      </c>
      <c r="AL114" s="782"/>
      <c r="AM114" s="782"/>
      <c r="AN114" s="782"/>
      <c r="AO114" s="783"/>
      <c r="AP114" s="752" t="s">
        <v>111</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10481324</v>
      </c>
      <c r="BR114" s="769"/>
      <c r="BS114" s="769"/>
      <c r="BT114" s="769"/>
      <c r="BU114" s="769"/>
      <c r="BV114" s="769">
        <v>10209214</v>
      </c>
      <c r="BW114" s="769"/>
      <c r="BX114" s="769"/>
      <c r="BY114" s="769"/>
      <c r="BZ114" s="769"/>
      <c r="CA114" s="769">
        <v>9315672</v>
      </c>
      <c r="CB114" s="769"/>
      <c r="CC114" s="769"/>
      <c r="CD114" s="769"/>
      <c r="CE114" s="769"/>
      <c r="CF114" s="846">
        <v>37.299999999999997</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187929</v>
      </c>
      <c r="AB115" s="907"/>
      <c r="AC115" s="907"/>
      <c r="AD115" s="907"/>
      <c r="AE115" s="908"/>
      <c r="AF115" s="909">
        <v>156263</v>
      </c>
      <c r="AG115" s="907"/>
      <c r="AH115" s="907"/>
      <c r="AI115" s="907"/>
      <c r="AJ115" s="908"/>
      <c r="AK115" s="909">
        <v>92192</v>
      </c>
      <c r="AL115" s="907"/>
      <c r="AM115" s="907"/>
      <c r="AN115" s="907"/>
      <c r="AO115" s="908"/>
      <c r="AP115" s="910">
        <v>0.4</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v>11286</v>
      </c>
      <c r="BW115" s="769"/>
      <c r="BX115" s="769"/>
      <c r="BY115" s="769"/>
      <c r="BZ115" s="769"/>
      <c r="CA115" s="769">
        <v>8782</v>
      </c>
      <c r="CB115" s="769"/>
      <c r="CC115" s="769"/>
      <c r="CD115" s="769"/>
      <c r="CE115" s="769"/>
      <c r="CF115" s="846">
        <v>0</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61997</v>
      </c>
      <c r="DH115" s="782"/>
      <c r="DI115" s="782"/>
      <c r="DJ115" s="782"/>
      <c r="DK115" s="783"/>
      <c r="DL115" s="784">
        <v>3202</v>
      </c>
      <c r="DM115" s="782"/>
      <c r="DN115" s="782"/>
      <c r="DO115" s="782"/>
      <c r="DP115" s="783"/>
      <c r="DQ115" s="784">
        <v>14694</v>
      </c>
      <c r="DR115" s="782"/>
      <c r="DS115" s="782"/>
      <c r="DT115" s="782"/>
      <c r="DU115" s="783"/>
      <c r="DV115" s="752">
        <v>0.1</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7756775</v>
      </c>
      <c r="AB117" s="893"/>
      <c r="AC117" s="893"/>
      <c r="AD117" s="893"/>
      <c r="AE117" s="894"/>
      <c r="AF117" s="896">
        <v>7598181</v>
      </c>
      <c r="AG117" s="893"/>
      <c r="AH117" s="893"/>
      <c r="AI117" s="893"/>
      <c r="AJ117" s="894"/>
      <c r="AK117" s="896">
        <v>7350757</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285</v>
      </c>
      <c r="AG118" s="886"/>
      <c r="AH118" s="886"/>
      <c r="AI118" s="886"/>
      <c r="AJ118" s="887"/>
      <c r="AK118" s="888" t="s">
        <v>284</v>
      </c>
      <c r="AL118" s="886"/>
      <c r="AM118" s="886"/>
      <c r="AN118" s="886"/>
      <c r="AO118" s="887"/>
      <c r="AP118" s="889" t="s">
        <v>402</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430</v>
      </c>
      <c r="BP118" s="836"/>
      <c r="BQ118" s="855">
        <v>90965017</v>
      </c>
      <c r="BR118" s="856"/>
      <c r="BS118" s="856"/>
      <c r="BT118" s="856"/>
      <c r="BU118" s="856"/>
      <c r="BV118" s="856">
        <v>88629763</v>
      </c>
      <c r="BW118" s="856"/>
      <c r="BX118" s="856"/>
      <c r="BY118" s="856"/>
      <c r="BZ118" s="856"/>
      <c r="CA118" s="856">
        <v>85933540</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432</v>
      </c>
      <c r="DH118" s="782"/>
      <c r="DI118" s="782"/>
      <c r="DJ118" s="782"/>
      <c r="DK118" s="783"/>
      <c r="DL118" s="784" t="s">
        <v>432</v>
      </c>
      <c r="DM118" s="782"/>
      <c r="DN118" s="782"/>
      <c r="DO118" s="782"/>
      <c r="DP118" s="783"/>
      <c r="DQ118" s="784" t="s">
        <v>432</v>
      </c>
      <c r="DR118" s="782"/>
      <c r="DS118" s="782"/>
      <c r="DT118" s="782"/>
      <c r="DU118" s="783"/>
      <c r="DV118" s="752" t="s">
        <v>432</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432</v>
      </c>
      <c r="AB119" s="871"/>
      <c r="AC119" s="871"/>
      <c r="AD119" s="871"/>
      <c r="AE119" s="872"/>
      <c r="AF119" s="873" t="s">
        <v>432</v>
      </c>
      <c r="AG119" s="871"/>
      <c r="AH119" s="871"/>
      <c r="AI119" s="871"/>
      <c r="AJ119" s="872"/>
      <c r="AK119" s="873" t="s">
        <v>432</v>
      </c>
      <c r="AL119" s="871"/>
      <c r="AM119" s="871"/>
      <c r="AN119" s="871"/>
      <c r="AO119" s="872"/>
      <c r="AP119" s="874" t="s">
        <v>432</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11975738</v>
      </c>
      <c r="BR119" s="798"/>
      <c r="BS119" s="798"/>
      <c r="BT119" s="798"/>
      <c r="BU119" s="798"/>
      <c r="BV119" s="798">
        <v>13050401</v>
      </c>
      <c r="BW119" s="798"/>
      <c r="BX119" s="798"/>
      <c r="BY119" s="798"/>
      <c r="BZ119" s="798"/>
      <c r="CA119" s="798">
        <v>14161489</v>
      </c>
      <c r="CB119" s="798"/>
      <c r="CC119" s="798"/>
      <c r="CD119" s="798"/>
      <c r="CE119" s="798"/>
      <c r="CF119" s="859">
        <v>56.8</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432</v>
      </c>
      <c r="DH119" s="715"/>
      <c r="DI119" s="715"/>
      <c r="DJ119" s="715"/>
      <c r="DK119" s="716"/>
      <c r="DL119" s="717">
        <v>1608600</v>
      </c>
      <c r="DM119" s="715"/>
      <c r="DN119" s="715"/>
      <c r="DO119" s="715"/>
      <c r="DP119" s="716"/>
      <c r="DQ119" s="717">
        <v>1608600</v>
      </c>
      <c r="DR119" s="715"/>
      <c r="DS119" s="715"/>
      <c r="DT119" s="715"/>
      <c r="DU119" s="716"/>
      <c r="DV119" s="805">
        <v>6.4</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v>153904</v>
      </c>
      <c r="AB120" s="782"/>
      <c r="AC120" s="782"/>
      <c r="AD120" s="782"/>
      <c r="AE120" s="783"/>
      <c r="AF120" s="784">
        <v>156263</v>
      </c>
      <c r="AG120" s="782"/>
      <c r="AH120" s="782"/>
      <c r="AI120" s="782"/>
      <c r="AJ120" s="783"/>
      <c r="AK120" s="784">
        <v>92192</v>
      </c>
      <c r="AL120" s="782"/>
      <c r="AM120" s="782"/>
      <c r="AN120" s="782"/>
      <c r="AO120" s="783"/>
      <c r="AP120" s="752">
        <v>0.4</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17800366</v>
      </c>
      <c r="BR120" s="769"/>
      <c r="BS120" s="769"/>
      <c r="BT120" s="769"/>
      <c r="BU120" s="769"/>
      <c r="BV120" s="769">
        <v>16744696</v>
      </c>
      <c r="BW120" s="769"/>
      <c r="BX120" s="769"/>
      <c r="BY120" s="769"/>
      <c r="BZ120" s="769"/>
      <c r="CA120" s="769">
        <v>15869713</v>
      </c>
      <c r="CB120" s="769"/>
      <c r="CC120" s="769"/>
      <c r="CD120" s="769"/>
      <c r="CE120" s="769"/>
      <c r="CF120" s="846">
        <v>63.6</v>
      </c>
      <c r="CG120" s="847"/>
      <c r="CH120" s="847"/>
      <c r="CI120" s="847"/>
      <c r="CJ120" s="847"/>
      <c r="CK120" s="848" t="s">
        <v>437</v>
      </c>
      <c r="CL120" s="808"/>
      <c r="CM120" s="808"/>
      <c r="CN120" s="808"/>
      <c r="CO120" s="809"/>
      <c r="CP120" s="852" t="s">
        <v>438</v>
      </c>
      <c r="CQ120" s="853"/>
      <c r="CR120" s="853"/>
      <c r="CS120" s="853"/>
      <c r="CT120" s="853"/>
      <c r="CU120" s="853"/>
      <c r="CV120" s="853"/>
      <c r="CW120" s="853"/>
      <c r="CX120" s="853"/>
      <c r="CY120" s="853"/>
      <c r="CZ120" s="853"/>
      <c r="DA120" s="853"/>
      <c r="DB120" s="853"/>
      <c r="DC120" s="853"/>
      <c r="DD120" s="853"/>
      <c r="DE120" s="853"/>
      <c r="DF120" s="854"/>
      <c r="DG120" s="797">
        <v>34316250</v>
      </c>
      <c r="DH120" s="798"/>
      <c r="DI120" s="798"/>
      <c r="DJ120" s="798"/>
      <c r="DK120" s="798"/>
      <c r="DL120" s="798">
        <v>33162367</v>
      </c>
      <c r="DM120" s="798"/>
      <c r="DN120" s="798"/>
      <c r="DO120" s="798"/>
      <c r="DP120" s="798"/>
      <c r="DQ120" s="798">
        <v>31535969</v>
      </c>
      <c r="DR120" s="798"/>
      <c r="DS120" s="798"/>
      <c r="DT120" s="798"/>
      <c r="DU120" s="798"/>
      <c r="DV120" s="799">
        <v>126.4</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432</v>
      </c>
      <c r="AB121" s="782"/>
      <c r="AC121" s="782"/>
      <c r="AD121" s="782"/>
      <c r="AE121" s="783"/>
      <c r="AF121" s="784" t="s">
        <v>432</v>
      </c>
      <c r="AG121" s="782"/>
      <c r="AH121" s="782"/>
      <c r="AI121" s="782"/>
      <c r="AJ121" s="783"/>
      <c r="AK121" s="784" t="s">
        <v>432</v>
      </c>
      <c r="AL121" s="782"/>
      <c r="AM121" s="782"/>
      <c r="AN121" s="782"/>
      <c r="AO121" s="783"/>
      <c r="AP121" s="752" t="s">
        <v>432</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53283621</v>
      </c>
      <c r="BR121" s="856"/>
      <c r="BS121" s="856"/>
      <c r="BT121" s="856"/>
      <c r="BU121" s="856"/>
      <c r="BV121" s="856">
        <v>53218670</v>
      </c>
      <c r="BW121" s="856"/>
      <c r="BX121" s="856"/>
      <c r="BY121" s="856"/>
      <c r="BZ121" s="856"/>
      <c r="CA121" s="856">
        <v>52939093</v>
      </c>
      <c r="CB121" s="856"/>
      <c r="CC121" s="856"/>
      <c r="CD121" s="856"/>
      <c r="CE121" s="856"/>
      <c r="CF121" s="857">
        <v>212.2</v>
      </c>
      <c r="CG121" s="858"/>
      <c r="CH121" s="858"/>
      <c r="CI121" s="858"/>
      <c r="CJ121" s="858"/>
      <c r="CK121" s="849"/>
      <c r="CL121" s="810"/>
      <c r="CM121" s="810"/>
      <c r="CN121" s="810"/>
      <c r="CO121" s="811"/>
      <c r="CP121" s="826" t="s">
        <v>441</v>
      </c>
      <c r="CQ121" s="827"/>
      <c r="CR121" s="827"/>
      <c r="CS121" s="827"/>
      <c r="CT121" s="827"/>
      <c r="CU121" s="827"/>
      <c r="CV121" s="827"/>
      <c r="CW121" s="827"/>
      <c r="CX121" s="827"/>
      <c r="CY121" s="827"/>
      <c r="CZ121" s="827"/>
      <c r="DA121" s="827"/>
      <c r="DB121" s="827"/>
      <c r="DC121" s="827"/>
      <c r="DD121" s="827"/>
      <c r="DE121" s="827"/>
      <c r="DF121" s="828"/>
      <c r="DG121" s="768">
        <v>157308</v>
      </c>
      <c r="DH121" s="769"/>
      <c r="DI121" s="769"/>
      <c r="DJ121" s="769"/>
      <c r="DK121" s="769"/>
      <c r="DL121" s="769">
        <v>158000</v>
      </c>
      <c r="DM121" s="769"/>
      <c r="DN121" s="769"/>
      <c r="DO121" s="769"/>
      <c r="DP121" s="769"/>
      <c r="DQ121" s="769">
        <v>148249</v>
      </c>
      <c r="DR121" s="769"/>
      <c r="DS121" s="769"/>
      <c r="DT121" s="769"/>
      <c r="DU121" s="769"/>
      <c r="DV121" s="821">
        <v>0.6</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442</v>
      </c>
      <c r="AB122" s="782"/>
      <c r="AC122" s="782"/>
      <c r="AD122" s="782"/>
      <c r="AE122" s="783"/>
      <c r="AF122" s="784" t="s">
        <v>442</v>
      </c>
      <c r="AG122" s="782"/>
      <c r="AH122" s="782"/>
      <c r="AI122" s="782"/>
      <c r="AJ122" s="783"/>
      <c r="AK122" s="784" t="s">
        <v>442</v>
      </c>
      <c r="AL122" s="782"/>
      <c r="AM122" s="782"/>
      <c r="AN122" s="782"/>
      <c r="AO122" s="783"/>
      <c r="AP122" s="752" t="s">
        <v>442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443</v>
      </c>
      <c r="BP122" s="836"/>
      <c r="BQ122" s="837">
        <v>83059725</v>
      </c>
      <c r="BR122" s="838"/>
      <c r="BS122" s="838"/>
      <c r="BT122" s="838"/>
      <c r="BU122" s="838"/>
      <c r="BV122" s="838">
        <v>83013767</v>
      </c>
      <c r="BW122" s="838"/>
      <c r="BX122" s="838"/>
      <c r="BY122" s="838"/>
      <c r="BZ122" s="838"/>
      <c r="CA122" s="838">
        <v>82970295</v>
      </c>
      <c r="CB122" s="838"/>
      <c r="CC122" s="838"/>
      <c r="CD122" s="838"/>
      <c r="CE122" s="838"/>
      <c r="CF122" s="741"/>
      <c r="CG122" s="742"/>
      <c r="CH122" s="742"/>
      <c r="CI122" s="742"/>
      <c r="CJ122" s="839"/>
      <c r="CK122" s="849"/>
      <c r="CL122" s="810"/>
      <c r="CM122" s="810"/>
      <c r="CN122" s="810"/>
      <c r="CO122" s="811"/>
      <c r="CP122" s="826" t="s">
        <v>380</v>
      </c>
      <c r="CQ122" s="827"/>
      <c r="CR122" s="827"/>
      <c r="CS122" s="827"/>
      <c r="CT122" s="827"/>
      <c r="CU122" s="827"/>
      <c r="CV122" s="827"/>
      <c r="CW122" s="827"/>
      <c r="CX122" s="827"/>
      <c r="CY122" s="827"/>
      <c r="CZ122" s="827"/>
      <c r="DA122" s="827"/>
      <c r="DB122" s="827"/>
      <c r="DC122" s="827"/>
      <c r="DD122" s="827"/>
      <c r="DE122" s="827"/>
      <c r="DF122" s="828"/>
      <c r="DG122" s="768">
        <v>82598</v>
      </c>
      <c r="DH122" s="769"/>
      <c r="DI122" s="769"/>
      <c r="DJ122" s="769"/>
      <c r="DK122" s="769"/>
      <c r="DL122" s="769">
        <v>72051</v>
      </c>
      <c r="DM122" s="769"/>
      <c r="DN122" s="769"/>
      <c r="DO122" s="769"/>
      <c r="DP122" s="769"/>
      <c r="DQ122" s="769">
        <v>68383</v>
      </c>
      <c r="DR122" s="769"/>
      <c r="DS122" s="769"/>
      <c r="DT122" s="769"/>
      <c r="DU122" s="769"/>
      <c r="DV122" s="821">
        <v>0.3</v>
      </c>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31.6</v>
      </c>
      <c r="BR123" s="830"/>
      <c r="BS123" s="830"/>
      <c r="BT123" s="830"/>
      <c r="BU123" s="830"/>
      <c r="BV123" s="830">
        <v>22.6</v>
      </c>
      <c r="BW123" s="830"/>
      <c r="BX123" s="830"/>
      <c r="BY123" s="830"/>
      <c r="BZ123" s="830"/>
      <c r="CA123" s="830">
        <v>11.8</v>
      </c>
      <c r="CB123" s="830"/>
      <c r="CC123" s="830"/>
      <c r="CD123" s="830"/>
      <c r="CE123" s="830"/>
      <c r="CF123" s="728"/>
      <c r="CG123" s="729"/>
      <c r="CH123" s="729"/>
      <c r="CI123" s="729"/>
      <c r="CJ123" s="831"/>
      <c r="CK123" s="849"/>
      <c r="CL123" s="810"/>
      <c r="CM123" s="810"/>
      <c r="CN123" s="810"/>
      <c r="CO123" s="811"/>
      <c r="CP123" s="826" t="s">
        <v>386</v>
      </c>
      <c r="CQ123" s="827"/>
      <c r="CR123" s="827"/>
      <c r="CS123" s="827"/>
      <c r="CT123" s="827"/>
      <c r="CU123" s="827"/>
      <c r="CV123" s="827"/>
      <c r="CW123" s="827"/>
      <c r="CX123" s="827"/>
      <c r="CY123" s="827"/>
      <c r="CZ123" s="827"/>
      <c r="DA123" s="827"/>
      <c r="DB123" s="827"/>
      <c r="DC123" s="827"/>
      <c r="DD123" s="827"/>
      <c r="DE123" s="827"/>
      <c r="DF123" s="828"/>
      <c r="DG123" s="781">
        <v>9221</v>
      </c>
      <c r="DH123" s="782"/>
      <c r="DI123" s="782"/>
      <c r="DJ123" s="782"/>
      <c r="DK123" s="783"/>
      <c r="DL123" s="784">
        <v>6930</v>
      </c>
      <c r="DM123" s="782"/>
      <c r="DN123" s="782"/>
      <c r="DO123" s="782"/>
      <c r="DP123" s="783"/>
      <c r="DQ123" s="784">
        <v>3793</v>
      </c>
      <c r="DR123" s="782"/>
      <c r="DS123" s="782"/>
      <c r="DT123" s="782"/>
      <c r="DU123" s="783"/>
      <c r="DV123" s="752">
        <v>0</v>
      </c>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v>5029</v>
      </c>
      <c r="DH124" s="715"/>
      <c r="DI124" s="715"/>
      <c r="DJ124" s="715"/>
      <c r="DK124" s="716"/>
      <c r="DL124" s="717">
        <v>4200</v>
      </c>
      <c r="DM124" s="715"/>
      <c r="DN124" s="715"/>
      <c r="DO124" s="715"/>
      <c r="DP124" s="716"/>
      <c r="DQ124" s="717">
        <v>3337</v>
      </c>
      <c r="DR124" s="715"/>
      <c r="DS124" s="715"/>
      <c r="DT124" s="715"/>
      <c r="DU124" s="716"/>
      <c r="DV124" s="805">
        <v>0</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34025</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454</v>
      </c>
      <c r="AY127" s="756"/>
      <c r="AZ127" s="756"/>
      <c r="BA127" s="756"/>
      <c r="BB127" s="756"/>
      <c r="BC127" s="756"/>
      <c r="BD127" s="756"/>
      <c r="BE127" s="757"/>
      <c r="BF127" s="758" t="s">
        <v>111</v>
      </c>
      <c r="BG127" s="759"/>
      <c r="BH127" s="759"/>
      <c r="BI127" s="759"/>
      <c r="BJ127" s="759"/>
      <c r="BK127" s="759"/>
      <c r="BL127" s="760"/>
      <c r="BM127" s="758">
        <v>11.84</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v>11286</v>
      </c>
      <c r="DM127" s="818"/>
      <c r="DN127" s="818"/>
      <c r="DO127" s="818"/>
      <c r="DP127" s="818"/>
      <c r="DQ127" s="818">
        <v>8782</v>
      </c>
      <c r="DR127" s="818"/>
      <c r="DS127" s="818"/>
      <c r="DT127" s="818"/>
      <c r="DU127" s="818"/>
      <c r="DV127" s="819">
        <v>0</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1484670</v>
      </c>
      <c r="AB128" s="722"/>
      <c r="AC128" s="722"/>
      <c r="AD128" s="722"/>
      <c r="AE128" s="723"/>
      <c r="AF128" s="724">
        <v>1373209</v>
      </c>
      <c r="AG128" s="722"/>
      <c r="AH128" s="722"/>
      <c r="AI128" s="722"/>
      <c r="AJ128" s="723"/>
      <c r="AK128" s="724">
        <v>1418182</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442</v>
      </c>
      <c r="BG128" s="789"/>
      <c r="BH128" s="789"/>
      <c r="BI128" s="789"/>
      <c r="BJ128" s="789"/>
      <c r="BK128" s="789"/>
      <c r="BL128" s="790"/>
      <c r="BM128" s="788">
        <v>16.84</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29398065</v>
      </c>
      <c r="AB129" s="782"/>
      <c r="AC129" s="782"/>
      <c r="AD129" s="782"/>
      <c r="AE129" s="783"/>
      <c r="AF129" s="784">
        <v>29200593</v>
      </c>
      <c r="AG129" s="782"/>
      <c r="AH129" s="782"/>
      <c r="AI129" s="782"/>
      <c r="AJ129" s="783"/>
      <c r="AK129" s="784">
        <v>29334705</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6.9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4419227</v>
      </c>
      <c r="AB130" s="782"/>
      <c r="AC130" s="782"/>
      <c r="AD130" s="782"/>
      <c r="AE130" s="783"/>
      <c r="AF130" s="784">
        <v>4429655</v>
      </c>
      <c r="AG130" s="782"/>
      <c r="AH130" s="782"/>
      <c r="AI130" s="782"/>
      <c r="AJ130" s="783"/>
      <c r="AK130" s="784">
        <v>4384364</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11.8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24978838</v>
      </c>
      <c r="AB131" s="715"/>
      <c r="AC131" s="715"/>
      <c r="AD131" s="715"/>
      <c r="AE131" s="716"/>
      <c r="AF131" s="717">
        <v>24770938</v>
      </c>
      <c r="AG131" s="715"/>
      <c r="AH131" s="715"/>
      <c r="AI131" s="715"/>
      <c r="AJ131" s="716"/>
      <c r="AK131" s="717">
        <v>24950341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7.4177910120000004</v>
      </c>
      <c r="AB132" s="738"/>
      <c r="AC132" s="738"/>
      <c r="AD132" s="738"/>
      <c r="AE132" s="739"/>
      <c r="AF132" s="740">
        <v>7.2476746739999998</v>
      </c>
      <c r="AG132" s="738"/>
      <c r="AH132" s="738"/>
      <c r="AI132" s="738"/>
      <c r="AJ132" s="739"/>
      <c r="AK132" s="740">
        <v>6.205169701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7.1</v>
      </c>
      <c r="AB133" s="747"/>
      <c r="AC133" s="747"/>
      <c r="AD133" s="747"/>
      <c r="AE133" s="748"/>
      <c r="AF133" s="746">
        <v>7.2</v>
      </c>
      <c r="AG133" s="747"/>
      <c r="AH133" s="747"/>
      <c r="AI133" s="747"/>
      <c r="AJ133" s="748"/>
      <c r="AK133" s="746">
        <v>6.9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31" t="s">
        <v>475</v>
      </c>
      <c r="H9" s="1132"/>
      <c r="I9" s="1132"/>
      <c r="J9" s="1133"/>
      <c r="K9" s="263">
        <v>8544518</v>
      </c>
      <c r="L9" s="264">
        <v>55550</v>
      </c>
      <c r="M9" s="265">
        <v>61686</v>
      </c>
      <c r="N9" s="266">
        <v>-9.9</v>
      </c>
    </row>
    <row r="10" spans="1:16">
      <c r="A10" s="248"/>
      <c r="B10" s="244"/>
      <c r="C10" s="244"/>
      <c r="D10" s="244"/>
      <c r="E10" s="244"/>
      <c r="F10" s="244"/>
      <c r="G10" s="1131" t="s">
        <v>476</v>
      </c>
      <c r="H10" s="1132"/>
      <c r="I10" s="1132"/>
      <c r="J10" s="1133"/>
      <c r="K10" s="267">
        <v>652225</v>
      </c>
      <c r="L10" s="268">
        <v>4240</v>
      </c>
      <c r="M10" s="269">
        <v>2233</v>
      </c>
      <c r="N10" s="270">
        <v>89.9</v>
      </c>
    </row>
    <row r="11" spans="1:16" ht="13.5" customHeight="1">
      <c r="A11" s="248"/>
      <c r="B11" s="244"/>
      <c r="C11" s="244"/>
      <c r="D11" s="244"/>
      <c r="E11" s="244"/>
      <c r="F11" s="244"/>
      <c r="G11" s="1131" t="s">
        <v>477</v>
      </c>
      <c r="H11" s="1132"/>
      <c r="I11" s="1132"/>
      <c r="J11" s="1133"/>
      <c r="K11" s="267">
        <v>18016</v>
      </c>
      <c r="L11" s="268">
        <v>117</v>
      </c>
      <c r="M11" s="269">
        <v>62</v>
      </c>
      <c r="N11" s="270">
        <v>88.7</v>
      </c>
    </row>
    <row r="12" spans="1:16" ht="13.5" customHeight="1">
      <c r="A12" s="248"/>
      <c r="B12" s="244"/>
      <c r="C12" s="244"/>
      <c r="D12" s="244"/>
      <c r="E12" s="244"/>
      <c r="F12" s="244"/>
      <c r="G12" s="1131" t="s">
        <v>478</v>
      </c>
      <c r="H12" s="1132"/>
      <c r="I12" s="1132"/>
      <c r="J12" s="1133"/>
      <c r="K12" s="267" t="s">
        <v>479</v>
      </c>
      <c r="L12" s="268" t="s">
        <v>479</v>
      </c>
      <c r="M12" s="269">
        <v>115</v>
      </c>
      <c r="N12" s="270" t="s">
        <v>479</v>
      </c>
    </row>
    <row r="13" spans="1:16" ht="13.5" customHeight="1">
      <c r="A13" s="248"/>
      <c r="B13" s="244"/>
      <c r="C13" s="244"/>
      <c r="D13" s="244"/>
      <c r="E13" s="244"/>
      <c r="F13" s="244"/>
      <c r="G13" s="1131" t="s">
        <v>480</v>
      </c>
      <c r="H13" s="1132"/>
      <c r="I13" s="1132"/>
      <c r="J13" s="1133"/>
      <c r="K13" s="267" t="s">
        <v>479</v>
      </c>
      <c r="L13" s="268" t="s">
        <v>479</v>
      </c>
      <c r="M13" s="269" t="s">
        <v>479</v>
      </c>
      <c r="N13" s="270" t="s">
        <v>479</v>
      </c>
    </row>
    <row r="14" spans="1:16" ht="13.5" customHeight="1">
      <c r="A14" s="248"/>
      <c r="B14" s="244"/>
      <c r="C14" s="244"/>
      <c r="D14" s="244"/>
      <c r="E14" s="244"/>
      <c r="F14" s="244"/>
      <c r="G14" s="1131" t="s">
        <v>481</v>
      </c>
      <c r="H14" s="1132"/>
      <c r="I14" s="1132"/>
      <c r="J14" s="1133"/>
      <c r="K14" s="267">
        <v>107746</v>
      </c>
      <c r="L14" s="268">
        <v>700</v>
      </c>
      <c r="M14" s="269">
        <v>1715</v>
      </c>
      <c r="N14" s="270">
        <v>-59.2</v>
      </c>
    </row>
    <row r="15" spans="1:16" ht="13.5" customHeight="1">
      <c r="A15" s="248"/>
      <c r="B15" s="244"/>
      <c r="C15" s="244"/>
      <c r="D15" s="244"/>
      <c r="E15" s="244"/>
      <c r="F15" s="244"/>
      <c r="G15" s="1131" t="s">
        <v>482</v>
      </c>
      <c r="H15" s="1132"/>
      <c r="I15" s="1132"/>
      <c r="J15" s="1133"/>
      <c r="K15" s="267">
        <v>215511</v>
      </c>
      <c r="L15" s="268">
        <v>1401</v>
      </c>
      <c r="M15" s="269">
        <v>973</v>
      </c>
      <c r="N15" s="270">
        <v>44</v>
      </c>
    </row>
    <row r="16" spans="1:16">
      <c r="A16" s="248"/>
      <c r="B16" s="244"/>
      <c r="C16" s="244"/>
      <c r="D16" s="244"/>
      <c r="E16" s="244"/>
      <c r="F16" s="244"/>
      <c r="G16" s="1134" t="s">
        <v>483</v>
      </c>
      <c r="H16" s="1135"/>
      <c r="I16" s="1135"/>
      <c r="J16" s="1136"/>
      <c r="K16" s="268">
        <v>-1033050</v>
      </c>
      <c r="L16" s="268">
        <v>-6716</v>
      </c>
      <c r="M16" s="269">
        <v>-7252</v>
      </c>
      <c r="N16" s="270">
        <v>-7.4</v>
      </c>
    </row>
    <row r="17" spans="1:16">
      <c r="A17" s="248"/>
      <c r="B17" s="244"/>
      <c r="C17" s="244"/>
      <c r="D17" s="244"/>
      <c r="E17" s="244"/>
      <c r="F17" s="244"/>
      <c r="G17" s="1134" t="s">
        <v>169</v>
      </c>
      <c r="H17" s="1135"/>
      <c r="I17" s="1135"/>
      <c r="J17" s="1136"/>
      <c r="K17" s="268">
        <v>8504966</v>
      </c>
      <c r="L17" s="268">
        <v>55293</v>
      </c>
      <c r="M17" s="269">
        <v>59533</v>
      </c>
      <c r="N17" s="270">
        <v>-7.1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8" t="s">
        <v>488</v>
      </c>
      <c r="H21" s="1129"/>
      <c r="I21" s="1129"/>
      <c r="J21" s="1130"/>
      <c r="K21" s="280">
        <v>6.6</v>
      </c>
      <c r="L21" s="281">
        <v>6.6</v>
      </c>
      <c r="M21" s="282">
        <v>0</v>
      </c>
      <c r="N21" s="249"/>
      <c r="O21" s="283"/>
      <c r="P21" s="279"/>
    </row>
    <row r="22" spans="1:16" s="284" customFormat="1">
      <c r="A22" s="279"/>
      <c r="B22" s="249"/>
      <c r="C22" s="249"/>
      <c r="D22" s="249"/>
      <c r="E22" s="249"/>
      <c r="F22" s="249"/>
      <c r="G22" s="1128" t="s">
        <v>489</v>
      </c>
      <c r="H22" s="1129"/>
      <c r="I22" s="1129"/>
      <c r="J22" s="1130"/>
      <c r="K22" s="285">
        <v>99.9</v>
      </c>
      <c r="L22" s="286">
        <v>98.9</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19" t="s">
        <v>493</v>
      </c>
      <c r="H32" s="1120"/>
      <c r="I32" s="1120"/>
      <c r="J32" s="1121"/>
      <c r="K32" s="294">
        <v>4854248</v>
      </c>
      <c r="L32" s="294">
        <v>31559</v>
      </c>
      <c r="M32" s="295">
        <v>32892</v>
      </c>
      <c r="N32" s="296">
        <v>-4.0999999999999996</v>
      </c>
    </row>
    <row r="33" spans="1:16" ht="13.5" customHeight="1">
      <c r="A33" s="248"/>
      <c r="B33" s="244"/>
      <c r="C33" s="244"/>
      <c r="D33" s="244"/>
      <c r="E33" s="244"/>
      <c r="F33" s="244"/>
      <c r="G33" s="1119" t="s">
        <v>494</v>
      </c>
      <c r="H33" s="1120"/>
      <c r="I33" s="1120"/>
      <c r="J33" s="1121"/>
      <c r="K33" s="294" t="s">
        <v>479</v>
      </c>
      <c r="L33" s="294" t="s">
        <v>479</v>
      </c>
      <c r="M33" s="295" t="s">
        <v>479</v>
      </c>
      <c r="N33" s="296" t="s">
        <v>479</v>
      </c>
    </row>
    <row r="34" spans="1:16" ht="27" customHeight="1">
      <c r="A34" s="248"/>
      <c r="B34" s="244"/>
      <c r="C34" s="244"/>
      <c r="D34" s="244"/>
      <c r="E34" s="244"/>
      <c r="F34" s="244"/>
      <c r="G34" s="1119" t="s">
        <v>495</v>
      </c>
      <c r="H34" s="1120"/>
      <c r="I34" s="1120"/>
      <c r="J34" s="1121"/>
      <c r="K34" s="294" t="s">
        <v>479</v>
      </c>
      <c r="L34" s="294" t="s">
        <v>479</v>
      </c>
      <c r="M34" s="295" t="s">
        <v>479</v>
      </c>
      <c r="N34" s="296" t="s">
        <v>479</v>
      </c>
    </row>
    <row r="35" spans="1:16" ht="27" customHeight="1">
      <c r="A35" s="248"/>
      <c r="B35" s="244"/>
      <c r="C35" s="244"/>
      <c r="D35" s="244"/>
      <c r="E35" s="244"/>
      <c r="F35" s="244"/>
      <c r="G35" s="1119" t="s">
        <v>496</v>
      </c>
      <c r="H35" s="1120"/>
      <c r="I35" s="1120"/>
      <c r="J35" s="1121"/>
      <c r="K35" s="294">
        <v>2404317</v>
      </c>
      <c r="L35" s="294">
        <v>15631</v>
      </c>
      <c r="M35" s="295">
        <v>9512</v>
      </c>
      <c r="N35" s="296">
        <v>64.3</v>
      </c>
    </row>
    <row r="36" spans="1:16" ht="27" customHeight="1">
      <c r="A36" s="248"/>
      <c r="B36" s="244"/>
      <c r="C36" s="244"/>
      <c r="D36" s="244"/>
      <c r="E36" s="244"/>
      <c r="F36" s="244"/>
      <c r="G36" s="1119" t="s">
        <v>497</v>
      </c>
      <c r="H36" s="1120"/>
      <c r="I36" s="1120"/>
      <c r="J36" s="1121"/>
      <c r="K36" s="294" t="s">
        <v>479</v>
      </c>
      <c r="L36" s="294" t="s">
        <v>479</v>
      </c>
      <c r="M36" s="295">
        <v>2130</v>
      </c>
      <c r="N36" s="296" t="s">
        <v>479</v>
      </c>
    </row>
    <row r="37" spans="1:16" ht="13.5" customHeight="1">
      <c r="A37" s="248"/>
      <c r="B37" s="244"/>
      <c r="C37" s="244"/>
      <c r="D37" s="244"/>
      <c r="E37" s="244"/>
      <c r="F37" s="244"/>
      <c r="G37" s="1119" t="s">
        <v>498</v>
      </c>
      <c r="H37" s="1120"/>
      <c r="I37" s="1120"/>
      <c r="J37" s="1121"/>
      <c r="K37" s="294">
        <v>92192</v>
      </c>
      <c r="L37" s="294">
        <v>599</v>
      </c>
      <c r="M37" s="295">
        <v>267</v>
      </c>
      <c r="N37" s="296">
        <v>124.3</v>
      </c>
    </row>
    <row r="38" spans="1:16" ht="27" customHeight="1">
      <c r="A38" s="248"/>
      <c r="B38" s="244"/>
      <c r="C38" s="244"/>
      <c r="D38" s="244"/>
      <c r="E38" s="244"/>
      <c r="F38" s="244"/>
      <c r="G38" s="1122" t="s">
        <v>499</v>
      </c>
      <c r="H38" s="1123"/>
      <c r="I38" s="1123"/>
      <c r="J38" s="1124"/>
      <c r="K38" s="297" t="s">
        <v>479</v>
      </c>
      <c r="L38" s="297" t="s">
        <v>479</v>
      </c>
      <c r="M38" s="298" t="s">
        <v>479</v>
      </c>
      <c r="N38" s="299" t="s">
        <v>479</v>
      </c>
      <c r="O38" s="293"/>
    </row>
    <row r="39" spans="1:16">
      <c r="A39" s="248"/>
      <c r="B39" s="244"/>
      <c r="C39" s="244"/>
      <c r="D39" s="244"/>
      <c r="E39" s="244"/>
      <c r="F39" s="244"/>
      <c r="G39" s="1122" t="s">
        <v>500</v>
      </c>
      <c r="H39" s="1123"/>
      <c r="I39" s="1123"/>
      <c r="J39" s="1124"/>
      <c r="K39" s="300">
        <v>-1418182</v>
      </c>
      <c r="L39" s="300">
        <v>-9220</v>
      </c>
      <c r="M39" s="301">
        <v>-9250</v>
      </c>
      <c r="N39" s="302">
        <v>-0.3</v>
      </c>
      <c r="O39" s="293"/>
    </row>
    <row r="40" spans="1:16" ht="27" customHeight="1">
      <c r="A40" s="248"/>
      <c r="B40" s="244"/>
      <c r="C40" s="244"/>
      <c r="D40" s="244"/>
      <c r="E40" s="244"/>
      <c r="F40" s="244"/>
      <c r="G40" s="1119" t="s">
        <v>501</v>
      </c>
      <c r="H40" s="1120"/>
      <c r="I40" s="1120"/>
      <c r="J40" s="1121"/>
      <c r="K40" s="300">
        <v>-4384364</v>
      </c>
      <c r="L40" s="300">
        <v>-28504</v>
      </c>
      <c r="M40" s="301">
        <v>-29431</v>
      </c>
      <c r="N40" s="302">
        <v>-3.1</v>
      </c>
      <c r="O40" s="293"/>
    </row>
    <row r="41" spans="1:16">
      <c r="A41" s="248"/>
      <c r="B41" s="244"/>
      <c r="C41" s="244"/>
      <c r="D41" s="244"/>
      <c r="E41" s="244"/>
      <c r="F41" s="244"/>
      <c r="G41" s="1125" t="s">
        <v>279</v>
      </c>
      <c r="H41" s="1126"/>
      <c r="I41" s="1126"/>
      <c r="J41" s="1127"/>
      <c r="K41" s="294">
        <v>1548211</v>
      </c>
      <c r="L41" s="300">
        <v>10065</v>
      </c>
      <c r="M41" s="301">
        <v>6119</v>
      </c>
      <c r="N41" s="302">
        <v>64.5</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470</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4804964</v>
      </c>
      <c r="J51" s="320">
        <v>30988</v>
      </c>
      <c r="K51" s="321">
        <v>-4.9000000000000004</v>
      </c>
      <c r="L51" s="322">
        <v>51722</v>
      </c>
      <c r="M51" s="323">
        <v>1.2</v>
      </c>
      <c r="N51" s="324">
        <v>-6.1</v>
      </c>
    </row>
    <row r="52" spans="1:14">
      <c r="A52" s="248"/>
      <c r="B52" s="244"/>
      <c r="C52" s="244"/>
      <c r="D52" s="244"/>
      <c r="E52" s="244"/>
      <c r="F52" s="244"/>
      <c r="G52" s="325"/>
      <c r="H52" s="326" t="s">
        <v>512</v>
      </c>
      <c r="I52" s="327">
        <v>3512866</v>
      </c>
      <c r="J52" s="328">
        <v>22655</v>
      </c>
      <c r="K52" s="329">
        <v>8.6</v>
      </c>
      <c r="L52" s="330">
        <v>30749</v>
      </c>
      <c r="M52" s="331">
        <v>-6.7</v>
      </c>
      <c r="N52" s="332">
        <v>15.3</v>
      </c>
    </row>
    <row r="53" spans="1:14">
      <c r="A53" s="248"/>
      <c r="B53" s="244"/>
      <c r="C53" s="244"/>
      <c r="D53" s="244"/>
      <c r="E53" s="244"/>
      <c r="F53" s="244"/>
      <c r="G53" s="310" t="s">
        <v>513</v>
      </c>
      <c r="H53" s="311"/>
      <c r="I53" s="319">
        <v>5196856</v>
      </c>
      <c r="J53" s="320">
        <v>33762</v>
      </c>
      <c r="K53" s="321">
        <v>9</v>
      </c>
      <c r="L53" s="322">
        <v>54805</v>
      </c>
      <c r="M53" s="323">
        <v>6</v>
      </c>
      <c r="N53" s="324">
        <v>3</v>
      </c>
    </row>
    <row r="54" spans="1:14">
      <c r="A54" s="248"/>
      <c r="B54" s="244"/>
      <c r="C54" s="244"/>
      <c r="D54" s="244"/>
      <c r="E54" s="244"/>
      <c r="F54" s="244"/>
      <c r="G54" s="325"/>
      <c r="H54" s="326" t="s">
        <v>512</v>
      </c>
      <c r="I54" s="327">
        <v>3882511</v>
      </c>
      <c r="J54" s="328">
        <v>25223</v>
      </c>
      <c r="K54" s="329">
        <v>11.3</v>
      </c>
      <c r="L54" s="330">
        <v>29572</v>
      </c>
      <c r="M54" s="331">
        <v>-3.8</v>
      </c>
      <c r="N54" s="332">
        <v>15.1</v>
      </c>
    </row>
    <row r="55" spans="1:14">
      <c r="A55" s="248"/>
      <c r="B55" s="244"/>
      <c r="C55" s="244"/>
      <c r="D55" s="244"/>
      <c r="E55" s="244"/>
      <c r="F55" s="244"/>
      <c r="G55" s="310" t="s">
        <v>514</v>
      </c>
      <c r="H55" s="311"/>
      <c r="I55" s="319">
        <v>4031810</v>
      </c>
      <c r="J55" s="320">
        <v>26434</v>
      </c>
      <c r="K55" s="321">
        <v>-21.7</v>
      </c>
      <c r="L55" s="322">
        <v>40213</v>
      </c>
      <c r="M55" s="323">
        <v>-26.6</v>
      </c>
      <c r="N55" s="324">
        <v>4.9000000000000004</v>
      </c>
    </row>
    <row r="56" spans="1:14">
      <c r="A56" s="248"/>
      <c r="B56" s="244"/>
      <c r="C56" s="244"/>
      <c r="D56" s="244"/>
      <c r="E56" s="244"/>
      <c r="F56" s="244"/>
      <c r="G56" s="325"/>
      <c r="H56" s="326" t="s">
        <v>512</v>
      </c>
      <c r="I56" s="327">
        <v>2754941</v>
      </c>
      <c r="J56" s="328">
        <v>18062</v>
      </c>
      <c r="K56" s="329">
        <v>-28.4</v>
      </c>
      <c r="L56" s="330">
        <v>17663</v>
      </c>
      <c r="M56" s="331">
        <v>-40.299999999999997</v>
      </c>
      <c r="N56" s="332">
        <v>11.9</v>
      </c>
    </row>
    <row r="57" spans="1:14">
      <c r="A57" s="248"/>
      <c r="B57" s="244"/>
      <c r="C57" s="244"/>
      <c r="D57" s="244"/>
      <c r="E57" s="244"/>
      <c r="F57" s="244"/>
      <c r="G57" s="310" t="s">
        <v>515</v>
      </c>
      <c r="H57" s="311"/>
      <c r="I57" s="319">
        <v>4058350</v>
      </c>
      <c r="J57" s="320">
        <v>26253</v>
      </c>
      <c r="K57" s="321">
        <v>-0.7</v>
      </c>
      <c r="L57" s="322">
        <v>37981</v>
      </c>
      <c r="M57" s="323">
        <v>-5.6</v>
      </c>
      <c r="N57" s="324">
        <v>4.9000000000000004</v>
      </c>
    </row>
    <row r="58" spans="1:14">
      <c r="A58" s="248"/>
      <c r="B58" s="244"/>
      <c r="C58" s="244"/>
      <c r="D58" s="244"/>
      <c r="E58" s="244"/>
      <c r="F58" s="244"/>
      <c r="G58" s="325"/>
      <c r="H58" s="326" t="s">
        <v>512</v>
      </c>
      <c r="I58" s="327">
        <v>2823471</v>
      </c>
      <c r="J58" s="328">
        <v>18265</v>
      </c>
      <c r="K58" s="329">
        <v>1.1000000000000001</v>
      </c>
      <c r="L58" s="330">
        <v>20316</v>
      </c>
      <c r="M58" s="331">
        <v>15</v>
      </c>
      <c r="N58" s="332">
        <v>-13.9</v>
      </c>
    </row>
    <row r="59" spans="1:14">
      <c r="A59" s="248"/>
      <c r="B59" s="244"/>
      <c r="C59" s="244"/>
      <c r="D59" s="244"/>
      <c r="E59" s="244"/>
      <c r="F59" s="244"/>
      <c r="G59" s="310" t="s">
        <v>516</v>
      </c>
      <c r="H59" s="311"/>
      <c r="I59" s="319">
        <v>5453682</v>
      </c>
      <c r="J59" s="320">
        <v>35456</v>
      </c>
      <c r="K59" s="321">
        <v>35.1</v>
      </c>
      <c r="L59" s="322">
        <v>54874</v>
      </c>
      <c r="M59" s="323">
        <v>44.5</v>
      </c>
      <c r="N59" s="324">
        <v>-9.4</v>
      </c>
    </row>
    <row r="60" spans="1:14">
      <c r="A60" s="248"/>
      <c r="B60" s="244"/>
      <c r="C60" s="244"/>
      <c r="D60" s="244"/>
      <c r="E60" s="244"/>
      <c r="F60" s="244"/>
      <c r="G60" s="325"/>
      <c r="H60" s="326" t="s">
        <v>512</v>
      </c>
      <c r="I60" s="333">
        <v>2701393</v>
      </c>
      <c r="J60" s="328">
        <v>17562</v>
      </c>
      <c r="K60" s="329">
        <v>-3.8</v>
      </c>
      <c r="L60" s="330">
        <v>25571</v>
      </c>
      <c r="M60" s="331">
        <v>25.9</v>
      </c>
      <c r="N60" s="332">
        <v>-29.7</v>
      </c>
    </row>
    <row r="61" spans="1:14">
      <c r="A61" s="248"/>
      <c r="B61" s="244"/>
      <c r="C61" s="244"/>
      <c r="D61" s="244"/>
      <c r="E61" s="244"/>
      <c r="F61" s="244"/>
      <c r="G61" s="310" t="s">
        <v>517</v>
      </c>
      <c r="H61" s="334"/>
      <c r="I61" s="335">
        <v>4709132</v>
      </c>
      <c r="J61" s="336">
        <v>30579</v>
      </c>
      <c r="K61" s="337">
        <v>3.4</v>
      </c>
      <c r="L61" s="338">
        <v>47919</v>
      </c>
      <c r="M61" s="339">
        <v>3.9</v>
      </c>
      <c r="N61" s="324">
        <v>-0.5</v>
      </c>
    </row>
    <row r="62" spans="1:14">
      <c r="A62" s="248"/>
      <c r="B62" s="244"/>
      <c r="C62" s="244"/>
      <c r="D62" s="244"/>
      <c r="E62" s="244"/>
      <c r="F62" s="244"/>
      <c r="G62" s="325"/>
      <c r="H62" s="326" t="s">
        <v>512</v>
      </c>
      <c r="I62" s="327">
        <v>3135036</v>
      </c>
      <c r="J62" s="328">
        <v>20353</v>
      </c>
      <c r="K62" s="329">
        <v>-2.2000000000000002</v>
      </c>
      <c r="L62" s="330">
        <v>24774</v>
      </c>
      <c r="M62" s="331">
        <v>-2</v>
      </c>
      <c r="N62" s="332">
        <v>-0.2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7.8</v>
      </c>
      <c r="G47" s="12">
        <v>9.91</v>
      </c>
      <c r="H47" s="12">
        <v>11.76</v>
      </c>
      <c r="I47" s="12">
        <v>11.97</v>
      </c>
      <c r="J47" s="13">
        <v>13.29</v>
      </c>
    </row>
    <row r="48" spans="2:10" ht="57.75" customHeight="1">
      <c r="B48" s="14"/>
      <c r="C48" s="1139" t="s">
        <v>4</v>
      </c>
      <c r="D48" s="1139"/>
      <c r="E48" s="1140"/>
      <c r="F48" s="15">
        <v>4.9800000000000004</v>
      </c>
      <c r="G48" s="16">
        <v>5.45</v>
      </c>
      <c r="H48" s="16">
        <v>7.79</v>
      </c>
      <c r="I48" s="16">
        <v>4.7300000000000004</v>
      </c>
      <c r="J48" s="17">
        <v>5.3</v>
      </c>
    </row>
    <row r="49" spans="2:10" ht="57.75" customHeight="1" thickBot="1">
      <c r="B49" s="18"/>
      <c r="C49" s="1141" t="s">
        <v>5</v>
      </c>
      <c r="D49" s="1141"/>
      <c r="E49" s="1142"/>
      <c r="F49" s="19">
        <v>0.28000000000000003</v>
      </c>
      <c r="G49" s="20">
        <v>0.8</v>
      </c>
      <c r="H49" s="20">
        <v>2.27</v>
      </c>
      <c r="I49" s="20" t="s">
        <v>524</v>
      </c>
      <c r="J49" s="21">
        <v>0.6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525</v>
      </c>
      <c r="D34" s="1149"/>
      <c r="E34" s="1150"/>
      <c r="F34" s="32">
        <v>4.41</v>
      </c>
      <c r="G34" s="33">
        <v>5.77</v>
      </c>
      <c r="H34" s="33">
        <v>7</v>
      </c>
      <c r="I34" s="33">
        <v>8.52</v>
      </c>
      <c r="J34" s="34">
        <v>9.09</v>
      </c>
      <c r="K34" s="22"/>
      <c r="L34" s="22"/>
      <c r="M34" s="22"/>
      <c r="N34" s="22"/>
      <c r="O34" s="22"/>
      <c r="P34" s="22"/>
    </row>
    <row r="35" spans="1:16" ht="39" customHeight="1">
      <c r="A35" s="22"/>
      <c r="B35" s="35"/>
      <c r="C35" s="1143" t="s">
        <v>526</v>
      </c>
      <c r="D35" s="1144"/>
      <c r="E35" s="1145"/>
      <c r="F35" s="36">
        <v>4.9800000000000004</v>
      </c>
      <c r="G35" s="37">
        <v>5.45</v>
      </c>
      <c r="H35" s="37">
        <v>7.79</v>
      </c>
      <c r="I35" s="37">
        <v>4.72</v>
      </c>
      <c r="J35" s="38">
        <v>5.29</v>
      </c>
      <c r="K35" s="22"/>
      <c r="L35" s="22"/>
      <c r="M35" s="22"/>
      <c r="N35" s="22"/>
      <c r="O35" s="22"/>
      <c r="P35" s="22"/>
    </row>
    <row r="36" spans="1:16" ht="39" customHeight="1">
      <c r="A36" s="22"/>
      <c r="B36" s="35"/>
      <c r="C36" s="1143" t="s">
        <v>527</v>
      </c>
      <c r="D36" s="1144"/>
      <c r="E36" s="1145"/>
      <c r="F36" s="36">
        <v>2.98</v>
      </c>
      <c r="G36" s="37">
        <v>1.92</v>
      </c>
      <c r="H36" s="37">
        <v>2.2599999999999998</v>
      </c>
      <c r="I36" s="37">
        <v>2.79</v>
      </c>
      <c r="J36" s="38">
        <v>2.86</v>
      </c>
      <c r="K36" s="22"/>
      <c r="L36" s="22"/>
      <c r="M36" s="22"/>
      <c r="N36" s="22"/>
      <c r="O36" s="22"/>
      <c r="P36" s="22"/>
    </row>
    <row r="37" spans="1:16" ht="39" customHeight="1">
      <c r="A37" s="22"/>
      <c r="B37" s="35"/>
      <c r="C37" s="1143" t="s">
        <v>528</v>
      </c>
      <c r="D37" s="1144"/>
      <c r="E37" s="1145"/>
      <c r="F37" s="36">
        <v>2.4</v>
      </c>
      <c r="G37" s="37">
        <v>2.39</v>
      </c>
      <c r="H37" s="37">
        <v>2.57</v>
      </c>
      <c r="I37" s="37">
        <v>2.67</v>
      </c>
      <c r="J37" s="38">
        <v>2.77</v>
      </c>
      <c r="K37" s="22"/>
      <c r="L37" s="22"/>
      <c r="M37" s="22"/>
      <c r="N37" s="22"/>
      <c r="O37" s="22"/>
      <c r="P37" s="22"/>
    </row>
    <row r="38" spans="1:16" ht="39" customHeight="1">
      <c r="A38" s="22"/>
      <c r="B38" s="35"/>
      <c r="C38" s="1143" t="s">
        <v>529</v>
      </c>
      <c r="D38" s="1144"/>
      <c r="E38" s="1145"/>
      <c r="F38" s="36">
        <v>0.13</v>
      </c>
      <c r="G38" s="37">
        <v>0.15</v>
      </c>
      <c r="H38" s="37">
        <v>0.14000000000000001</v>
      </c>
      <c r="I38" s="37">
        <v>0.19</v>
      </c>
      <c r="J38" s="38">
        <v>0.44</v>
      </c>
      <c r="K38" s="22"/>
      <c r="L38" s="22"/>
      <c r="M38" s="22"/>
      <c r="N38" s="22"/>
      <c r="O38" s="22"/>
      <c r="P38" s="22"/>
    </row>
    <row r="39" spans="1:16" ht="39" customHeight="1">
      <c r="A39" s="22"/>
      <c r="B39" s="35"/>
      <c r="C39" s="1143" t="s">
        <v>530</v>
      </c>
      <c r="D39" s="1144"/>
      <c r="E39" s="1145"/>
      <c r="F39" s="36">
        <v>0</v>
      </c>
      <c r="G39" s="37">
        <v>0.01</v>
      </c>
      <c r="H39" s="37">
        <v>0.01</v>
      </c>
      <c r="I39" s="37">
        <v>0.01</v>
      </c>
      <c r="J39" s="38">
        <v>0.01</v>
      </c>
      <c r="K39" s="22"/>
      <c r="L39" s="22"/>
      <c r="M39" s="22"/>
      <c r="N39" s="22"/>
      <c r="O39" s="22"/>
      <c r="P39" s="22"/>
    </row>
    <row r="40" spans="1:16" ht="39" customHeight="1">
      <c r="A40" s="22"/>
      <c r="B40" s="35"/>
      <c r="C40" s="1143" t="s">
        <v>531</v>
      </c>
      <c r="D40" s="1144"/>
      <c r="E40" s="1145"/>
      <c r="F40" s="36">
        <v>0</v>
      </c>
      <c r="G40" s="37">
        <v>0</v>
      </c>
      <c r="H40" s="37">
        <v>0</v>
      </c>
      <c r="I40" s="37">
        <v>0.01</v>
      </c>
      <c r="J40" s="38">
        <v>0.01</v>
      </c>
      <c r="K40" s="22"/>
      <c r="L40" s="22"/>
      <c r="M40" s="22"/>
      <c r="N40" s="22"/>
      <c r="O40" s="22"/>
      <c r="P40" s="22"/>
    </row>
    <row r="41" spans="1:16" ht="39" customHeight="1">
      <c r="A41" s="22"/>
      <c r="B41" s="35"/>
      <c r="C41" s="1143" t="s">
        <v>532</v>
      </c>
      <c r="D41" s="1144"/>
      <c r="E41" s="1145"/>
      <c r="F41" s="36">
        <v>0</v>
      </c>
      <c r="G41" s="37">
        <v>0</v>
      </c>
      <c r="H41" s="37">
        <v>0</v>
      </c>
      <c r="I41" s="37">
        <v>0</v>
      </c>
      <c r="J41" s="38">
        <v>0</v>
      </c>
      <c r="K41" s="22"/>
      <c r="L41" s="22"/>
      <c r="M41" s="22"/>
      <c r="N41" s="22"/>
      <c r="O41" s="22"/>
      <c r="P41" s="22"/>
    </row>
    <row r="42" spans="1:16" ht="39" customHeight="1">
      <c r="A42" s="22"/>
      <c r="B42" s="39"/>
      <c r="C42" s="1143" t="s">
        <v>533</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534</v>
      </c>
      <c r="D43" s="1147"/>
      <c r="E43" s="1148"/>
      <c r="F43" s="41">
        <v>0.54</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5229</v>
      </c>
      <c r="L45" s="60">
        <v>5103</v>
      </c>
      <c r="M45" s="60">
        <v>5169</v>
      </c>
      <c r="N45" s="60">
        <v>5111</v>
      </c>
      <c r="O45" s="61">
        <v>4854</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2478</v>
      </c>
      <c r="L48" s="64">
        <v>2591</v>
      </c>
      <c r="M48" s="64">
        <v>2400</v>
      </c>
      <c r="N48" s="64">
        <v>2331</v>
      </c>
      <c r="O48" s="65">
        <v>2404</v>
      </c>
      <c r="P48" s="48"/>
      <c r="Q48" s="48"/>
      <c r="R48" s="48"/>
      <c r="S48" s="48"/>
      <c r="T48" s="48"/>
      <c r="U48" s="48"/>
    </row>
    <row r="49" spans="1:21" ht="30.75" customHeight="1">
      <c r="A49" s="48"/>
      <c r="B49" s="1161"/>
      <c r="C49" s="1162"/>
      <c r="D49" s="62"/>
      <c r="E49" s="1153" t="s">
        <v>16</v>
      </c>
      <c r="F49" s="1153"/>
      <c r="G49" s="1153"/>
      <c r="H49" s="1153"/>
      <c r="I49" s="1153"/>
      <c r="J49" s="1154"/>
      <c r="K49" s="63" t="s">
        <v>479</v>
      </c>
      <c r="L49" s="64" t="s">
        <v>479</v>
      </c>
      <c r="M49" s="64" t="s">
        <v>479</v>
      </c>
      <c r="N49" s="64" t="s">
        <v>479</v>
      </c>
      <c r="O49" s="65" t="s">
        <v>479</v>
      </c>
      <c r="P49" s="48"/>
      <c r="Q49" s="48"/>
      <c r="R49" s="48"/>
      <c r="S49" s="48"/>
      <c r="T49" s="48"/>
      <c r="U49" s="48"/>
    </row>
    <row r="50" spans="1:21" ht="30.75" customHeight="1">
      <c r="A50" s="48"/>
      <c r="B50" s="1161"/>
      <c r="C50" s="1162"/>
      <c r="D50" s="62"/>
      <c r="E50" s="1153" t="s">
        <v>17</v>
      </c>
      <c r="F50" s="1153"/>
      <c r="G50" s="1153"/>
      <c r="H50" s="1153"/>
      <c r="I50" s="1153"/>
      <c r="J50" s="1154"/>
      <c r="K50" s="63">
        <v>197</v>
      </c>
      <c r="L50" s="64">
        <v>192</v>
      </c>
      <c r="M50" s="64">
        <v>188</v>
      </c>
      <c r="N50" s="64">
        <v>156</v>
      </c>
      <c r="O50" s="65">
        <v>92</v>
      </c>
      <c r="P50" s="48"/>
      <c r="Q50" s="48"/>
      <c r="R50" s="48"/>
      <c r="S50" s="48"/>
      <c r="T50" s="48"/>
      <c r="U50" s="48"/>
    </row>
    <row r="51" spans="1:21" ht="30.75" customHeight="1">
      <c r="A51" s="48"/>
      <c r="B51" s="1163"/>
      <c r="C51" s="1164"/>
      <c r="D51" s="66"/>
      <c r="E51" s="1153" t="s">
        <v>18</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c r="A52" s="48"/>
      <c r="B52" s="1151" t="s">
        <v>19</v>
      </c>
      <c r="C52" s="1152"/>
      <c r="D52" s="66"/>
      <c r="E52" s="1153" t="s">
        <v>20</v>
      </c>
      <c r="F52" s="1153"/>
      <c r="G52" s="1153"/>
      <c r="H52" s="1153"/>
      <c r="I52" s="1153"/>
      <c r="J52" s="1154"/>
      <c r="K52" s="63">
        <v>6214</v>
      </c>
      <c r="L52" s="64">
        <v>6114</v>
      </c>
      <c r="M52" s="64">
        <v>5905</v>
      </c>
      <c r="N52" s="64">
        <v>5803</v>
      </c>
      <c r="O52" s="65">
        <v>5802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1690</v>
      </c>
      <c r="L53" s="69">
        <v>1772</v>
      </c>
      <c r="M53" s="69">
        <v>1852</v>
      </c>
      <c r="N53" s="69">
        <v>1795</v>
      </c>
      <c r="O53" s="70">
        <v>1548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足利市</cp:lastModifiedBy>
  <cp:lastPrinted>2015-04-13T09:14:04Z</cp:lastPrinted>
  <dcterms:created xsi:type="dcterms:W3CDTF">2015-02-17T06:17:19Z</dcterms:created>
  <dcterms:modified xsi:type="dcterms:W3CDTF">2017-03-03T02:29:22Z</dcterms:modified>
</cp:coreProperties>
</file>