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財政課\29年度\0共諸   6（照復文書）\庁外\市町村課\(300323)【県市町村課】平成28年度財政状況資料集の追加分ダウンロード開始について\03 足利市回答\"/>
    </mc:Choice>
  </mc:AlternateContent>
  <bookViews>
    <workbookView xWindow="240" yWindow="60" windowWidth="14940" windowHeight="7875"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BE38" i="9"/>
  <c r="AM38" i="9"/>
  <c r="U38" i="9"/>
  <c r="C38" i="9"/>
  <c r="BW37" i="9"/>
  <c r="AM37" i="9"/>
  <c r="U37" i="9"/>
  <c r="C37" i="9"/>
  <c r="BW36" i="9"/>
  <c r="AM36" i="9"/>
  <c r="C36" i="9"/>
  <c r="BW35" i="9"/>
  <c r="C35" i="9"/>
  <c r="CO34" i="9"/>
  <c r="CO35" i="9" s="1"/>
  <c r="CO36" i="9" s="1"/>
  <c r="CO37" i="9" s="1"/>
  <c r="CO38" i="9" s="1"/>
  <c r="BW34" i="9"/>
  <c r="U34" i="9"/>
  <c r="U35" i="9" s="1"/>
  <c r="C34" i="9"/>
  <c r="U36" i="9" l="1"/>
  <c r="AM34" i="9" s="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<sst xmlns="http://schemas.openxmlformats.org/spreadsheetml/2006/main" count="1071" uniqueCount="575">
  <si>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</si>
  <si>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</si>
  <si>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</si>
  <si>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</si>
  <si>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</si>
  <si>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</si>
  <si>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</si>
  <si>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</si>
  <si>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</si>
  <si>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</si>
  <si>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</si>
  <si>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</si>
  <si>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</si>
  <si>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</si>
  <si>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</si>
  <si>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</si>
  <si>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</si>
  <si>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</si>
  <si>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</si>
  <si>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</si>
  <si>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</si>
  <si>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</si>
  <si>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</si>
  <si>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</si>
  <si>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</si>
  <si>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</si>
  <si>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</si>
  <si>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</si>
  <si>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</si>
  <si>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</si>
  <si>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</si>
  <si>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</si>
  <si>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</si>
  <si>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</si>
  <si>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</si>
  <si>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</si>
  <si>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</si>
  <si>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</si>
  <si>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</si>
  <si>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</si>
  <si>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</si>
  <si>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</si>
  <si>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</si>
  <si>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</si>
  <si>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</si>
  <si>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</si>
  <si>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</si>
  <si>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</si>
  <si>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</si>
  <si>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</si>
  <si>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</si>
  <si>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</si>
  <si>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</si>
  <si>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</si>
  <si>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</si>
  <si>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</si>
  <si>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</si>
  <si>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</si>
  <si>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</si>
  <si>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</si>
  <si>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</si>
  <si>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</si>
  <si>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</si>
  <si>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</si>
  <si>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</si>
  <si>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</si>
  <si>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</si>
  <si>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</si>
  <si>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</si>
  <si>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</si>
  <si>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</si>
  <si>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</si>
  <si>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</si>
  <si>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</si>
  <si>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</si>
  <si>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</si>
  <si>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</si>
  <si>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</si>
  <si>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</si>
  <si>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</si>
  <si>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</si>
  <si>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</si>
  <si>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足利市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</si>
  <si>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</si>
  <si>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</si>
  <si>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</si>
  <si>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</si>
  <si>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</si>
  <si>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</si>
  <si>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</si>
  <si>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</si>
  <si>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</si>
  <si>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</si>
  <si>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</si>
  <si>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</si>
  <si>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</si>
  <si>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</si>
  <si>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</si>
  <si>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</si>
  <si>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</si>
  <si>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</si>
  <si>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</si>
  <si>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</si>
  <si>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</si>
  <si>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</si>
  <si>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</si>
  <si>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</si>
  <si>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</si>
  <si>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</si>
  <si>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</si>
  <si>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</si>
  <si>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</si>
  <si>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</si>
  <si>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</si>
  <si>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</si>
  <si>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</si>
  <si>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</si>
  <si>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</si>
  <si>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</si>
  <si>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</si>
  <si>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</si>
  <si>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</si>
  <si>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</si>
  <si>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</si>
  <si>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</si>
  <si>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</si>
  <si>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</si>
  <si>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</si>
  <si>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</si>
  <si>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</si>
  <si>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</si>
  <si>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</si>
  <si>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</si>
  <si>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</si>
  <si>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</si>
  <si>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</si>
  <si>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</si>
  <si>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</si>
  <si>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</si>
  <si>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</si>
  <si>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</si>
  <si>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</si>
  <si>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</si>
  <si>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</si>
  <si>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</si>
  <si>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</si>
  <si>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</si>
  <si>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</si>
  <si>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</si>
  <si>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</si>
  <si>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</si>
  <si>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</si>
  <si>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</si>
  <si>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</si>
  <si>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</si>
  <si>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</si>
  <si>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</si>
  <si>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</si>
  <si>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</si>
  <si>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</si>
  <si>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</si>
  <si>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</si>
  <si>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</si>
  <si>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</si>
  <si>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</si>
  <si>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</si>
  <si>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</si>
  <si>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</si>
  <si>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</si>
  <si>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</si>
  <si>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</si>
  <si>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</si>
  <si>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</si>
  <si>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</si>
  <si>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</si>
  <si>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</si>
  <si>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</si>
  <si>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</si>
  <si>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</si>
  <si>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</si>
  <si>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</si>
  <si>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</si>
  <si>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</si>
  <si>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</si>
  <si>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</si>
  <si>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</si>
  <si>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</si>
  <si>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</si>
  <si>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</si>
  <si>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</si>
  <si>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</si>
  <si>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</si>
  <si>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</si>
  <si>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</si>
  <si>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</si>
  <si>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</si>
  <si>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栃木県足利市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</si>
  <si>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</si>
  <si>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</si>
  <si>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</si>
  <si>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</si>
  <si>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</si>
  <si>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</si>
  <si>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</si>
  <si>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</si>
  <si>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</si>
  <si>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</si>
  <si>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</si>
  <si>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</si>
  <si>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</si>
  <si>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</si>
  <si>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</si>
  <si>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</si>
  <si>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</si>
  <si>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</si>
  <si>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</si>
  <si>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</si>
  <si>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</si>
  <si>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</si>
  <si>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</si>
  <si>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</si>
  <si>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</si>
  <si>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</si>
  <si>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</si>
  <si>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</si>
  <si>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</si>
  <si>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</si>
  <si>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</si>
  <si>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</si>
  <si>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</si>
  <si>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</si>
  <si>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</si>
  <si>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</si>
  <si>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</si>
  <si>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</si>
  <si>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</si>
  <si>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</si>
  <si>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</si>
  <si>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</si>
  <si>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</si>
  <si>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</si>
  <si>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</si>
  <si>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</si>
  <si>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</si>
  <si>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</si>
  <si>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</si>
  <si>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</si>
  <si>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</si>
  <si>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</si>
  <si>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</si>
  <si>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</si>
  <si>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</si>
  <si>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</si>
  <si>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</si>
  <si>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</si>
  <si>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</si>
  <si>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</si>
  <si>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</si>
  <si>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</si>
  <si>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</si>
  <si>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</si>
  <si>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</si>
  <si>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</si>
  <si>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</si>
  <si>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</si>
  <si>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</si>
  <si>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</si>
  <si>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</si>
  <si>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</si>
  <si>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</si>
  <si>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</si>
  <si>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</si>
  <si>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</si>
  <si>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</si>
  <si>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</si>
  <si>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</si>
  <si>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</si>
  <si>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</si>
  <si>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</si>
  <si>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</si>
  <si>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</si>
  <si>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</si>
  <si>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</si>
  <si>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</si>
  <si>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</si>
  <si>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</si>
  <si>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</si>
  <si>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</si>
  <si>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</si>
  <si>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</si>
  <si>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</si>
  <si>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</si>
  <si>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</si>
  <si>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</si>
  <si>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</si>
  <si>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</si>
  <si>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</si>
  <si>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</si>
  <si>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</si>
  <si>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</si>
  <si>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</si>
  <si>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</si>
  <si>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</si>
  <si>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</si>
  <si>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</si>
  <si>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</si>
  <si>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</si>
  <si>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</si>
  <si>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</si>
  <si>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</si>
  <si>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</si>
  <si>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</si>
  <si>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</si>
  <si>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</si>
  <si>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</si>
  <si>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</si>
  <si>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</si>
  <si>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</si>
  <si>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</si>
  <si>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</si>
  <si>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</si>
  <si>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</si>
  <si>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</si>
  <si>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</si>
  <si>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</si>
  <si>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</si>
  <si>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</si>
  <si>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</si>
  <si>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</si>
  <si>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</si>
  <si>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</si>
  <si>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</si>
  <si>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</si>
  <si>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</si>
  <si>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</si>
  <si>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</si>
  <si>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</si>
  <si>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</si>
  <si>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</si>
  <si>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</si>
  <si>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</si>
  <si>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</si>
  <si>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</si>
  <si>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</si>
  <si>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</si>
  <si>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栃木県足利市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</si>
  <si>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</si>
  <si>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</si>
  <si>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</si>
  <si>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</si>
  <si>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</si>
  <si>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</si>
  <si>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</si>
  <si>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</si>
  <si>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</si>
  <si>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</si>
  <si>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</si>
  <si>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</si>
  <si>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</si>
  <si>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</si>
  <si>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</si>
  <si>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</si>
  <si>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</si>
  <si>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</si>
  <si>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</si>
  <si>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</si>
  <si>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堀里ニュータウン下水処理事業特別会計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</si>
  <si>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</si>
  <si>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</si>
  <si>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</si>
  <si>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</si>
  <si>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</si>
  <si>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</si>
  <si>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</si>
  <si>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</si>
  <si>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</si>
  <si>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</si>
  <si>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</si>
  <si>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</si>
  <si>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</si>
  <si>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</si>
  <si>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</si>
  <si>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</si>
  <si>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水道事業会計</t>
    <phoneticPr fontId="5"/>
  </si>
  <si>
    <t>法適用企業</t>
    <phoneticPr fontId="5"/>
  </si>
  <si>
    <t>工業用水道事業会計</t>
    <phoneticPr fontId="5"/>
  </si>
  <si>
    <t>太陽光発電事業特別会計</t>
    <phoneticPr fontId="5"/>
  </si>
  <si>
    <t>法非適用企業</t>
    <phoneticPr fontId="5"/>
  </si>
  <si>
    <t>公設地方卸売市場事業特別会計</t>
    <phoneticPr fontId="5"/>
  </si>
  <si>
    <t>農業集落排水事業特別会計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</si>
  <si>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</si>
  <si>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</si>
  <si>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</si>
  <si>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</si>
  <si>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</si>
  <si>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</si>
  <si>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</si>
  <si>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</si>
  <si>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</si>
  <si>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</si>
  <si>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</si>
  <si>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</si>
  <si>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</si>
  <si>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</si>
  <si>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</si>
  <si>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</si>
  <si>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</si>
  <si>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</si>
  <si>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</si>
  <si>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</si>
  <si>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</si>
  <si>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</si>
  <si>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</si>
  <si>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</si>
  <si>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</si>
  <si>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</si>
  <si>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</si>
  <si>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</si>
  <si>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</si>
  <si>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</si>
  <si>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</si>
  <si>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</si>
  <si>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</si>
  <si>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</si>
  <si>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</si>
  <si>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</si>
  <si>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</si>
  <si>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</si>
  <si>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</si>
  <si>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</si>
  <si>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</si>
  <si>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</si>
  <si>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</si>
  <si>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</si>
  <si>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</si>
  <si>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</si>
  <si>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</si>
  <si>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</si>
  <si>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</si>
  <si>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</si>
  <si>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</si>
  <si>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</si>
  <si>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</si>
  <si>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</si>
  <si>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</si>
  <si>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</si>
  <si>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</si>
  <si>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</si>
  <si>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</si>
  <si>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</si>
  <si>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</si>
  <si>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</si>
  <si>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</si>
  <si>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</si>
  <si>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</si>
  <si>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</si>
  <si>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</si>
  <si>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</si>
  <si>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</si>
  <si>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</si>
  <si>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</si>
  <si>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</si>
  <si>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</si>
  <si>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</si>
  <si>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</si>
  <si>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</si>
  <si>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</si>
  <si>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</si>
  <si>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</si>
  <si>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</si>
  <si>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</si>
  <si>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</si>
  <si>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</si>
  <si>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</si>
  <si>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</si>
  <si>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</si>
  <si>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</si>
  <si>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</si>
  <si>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</si>
  <si>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</si>
  <si>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</si>
  <si>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</si>
  <si>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</si>
  <si>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</si>
  <si>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</si>
  <si>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</si>
  <si>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</si>
  <si>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</si>
  <si>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</si>
  <si>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</si>
  <si>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</si>
  <si>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</si>
  <si>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</si>
  <si>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</si>
  <si>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</si>
  <si>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</si>
  <si>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</si>
  <si>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</si>
  <si>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</si>
  <si>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</si>
  <si>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</si>
  <si>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</si>
  <si>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</si>
  <si>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</si>
  <si>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</si>
  <si>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</si>
  <si>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</si>
  <si>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</si>
  <si>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</si>
  <si>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</si>
  <si>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</si>
  <si>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</si>
  <si>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</si>
  <si>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</si>
  <si>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</si>
  <si>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</si>
  <si>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</si>
  <si>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</si>
  <si>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</si>
  <si>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</si>
  <si>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</si>
  <si>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</si>
  <si>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</si>
  <si>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</si>
  <si>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</si>
  <si>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</si>
  <si>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</si>
  <si>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5.73</t>
  </si>
  <si>
    <t>▲ 4.47</t>
  </si>
  <si>
    <t>▲ 2.69</t>
  </si>
  <si>
    <t>水道事業会計</t>
  </si>
  <si>
    <t>一般会計</t>
  </si>
  <si>
    <t>工業用水道事業会計</t>
  </si>
  <si>
    <t>国民健康保険特別会計</t>
  </si>
  <si>
    <t>介護保険特別会計</t>
  </si>
  <si>
    <t>太陽光発電事業特別会計</t>
  </si>
  <si>
    <t>後期高齢者医療特別会計</t>
  </si>
  <si>
    <t>堀里ニュータウン下水処理事業特別会計</t>
  </si>
  <si>
    <t>その他会計（赤字）</t>
  </si>
  <si>
    <t>その他会計（黒字）</t>
  </si>
  <si>
    <t>-</t>
    <phoneticPr fontId="30"/>
  </si>
  <si>
    <t>-</t>
    <phoneticPr fontId="2"/>
  </si>
  <si>
    <t>-</t>
    <phoneticPr fontId="2"/>
  </si>
  <si>
    <t>-</t>
    <phoneticPr fontId="2"/>
  </si>
  <si>
    <t>-</t>
    <phoneticPr fontId="2"/>
  </si>
  <si>
    <t>-</t>
    <phoneticPr fontId="2"/>
  </si>
  <si>
    <t>栃木県市町村総合事務組合（一般会計）</t>
    <rPh sb="13" eb="15">
      <t>イッパン</t>
    </rPh>
    <rPh sb="15" eb="17">
      <t>カイケイ</t>
    </rPh>
    <phoneticPr fontId="2"/>
  </si>
  <si>
    <t>栃木県市町村総合事務組合（特別会計）</t>
    <rPh sb="13" eb="15">
      <t>トクベツ</t>
    </rPh>
    <rPh sb="15" eb="17">
      <t>カイケイ</t>
    </rPh>
    <phoneticPr fontId="2"/>
  </si>
  <si>
    <t>-</t>
    <phoneticPr fontId="2"/>
  </si>
  <si>
    <t>栃木県後期高齢者医療広域連合（一般会計）</t>
    <rPh sb="0" eb="3">
      <t>トチギケン</t>
    </rPh>
    <rPh sb="3" eb="8">
      <t>コウキコウレイシャ</t>
    </rPh>
    <rPh sb="8" eb="10">
      <t>イリョウ</t>
    </rPh>
    <rPh sb="10" eb="12">
      <t>コウイキ</t>
    </rPh>
    <rPh sb="12" eb="14">
      <t>レンゴウ</t>
    </rPh>
    <rPh sb="15" eb="19">
      <t>イッパンカイケイ</t>
    </rPh>
    <phoneticPr fontId="2"/>
  </si>
  <si>
    <t>栃木県後期高齢者医療広域連合（特別会計）</t>
    <rPh sb="0" eb="3">
      <t>トチギケン</t>
    </rPh>
    <rPh sb="3" eb="8">
      <t>コウキコウレイシャ</t>
    </rPh>
    <rPh sb="8" eb="10">
      <t>イリョウ</t>
    </rPh>
    <rPh sb="10" eb="12">
      <t>コウイキ</t>
    </rPh>
    <rPh sb="12" eb="14">
      <t>レンゴウ</t>
    </rPh>
    <rPh sb="15" eb="17">
      <t>トクベツ</t>
    </rPh>
    <rPh sb="17" eb="19">
      <t>カイケイ</t>
    </rPh>
    <phoneticPr fontId="2"/>
  </si>
  <si>
    <t>-</t>
    <phoneticPr fontId="2"/>
  </si>
  <si>
    <t>〇</t>
    <phoneticPr fontId="30"/>
  </si>
  <si>
    <t>栃木県南地域地場産業振興センター</t>
    <rPh sb="0" eb="4">
      <t>トチギケンナン</t>
    </rPh>
    <rPh sb="4" eb="6">
      <t>チイキ</t>
    </rPh>
    <rPh sb="6" eb="8">
      <t>ジバ</t>
    </rPh>
    <rPh sb="8" eb="10">
      <t>サンギョウ</t>
    </rPh>
    <rPh sb="10" eb="12">
      <t>シンコウ</t>
    </rPh>
    <phoneticPr fontId="30"/>
  </si>
  <si>
    <t>〇</t>
    <phoneticPr fontId="30"/>
  </si>
  <si>
    <t>足利市民文化財団</t>
    <rPh sb="0" eb="4">
      <t>アシカガシミン</t>
    </rPh>
    <rPh sb="4" eb="6">
      <t>ブンカ</t>
    </rPh>
    <rPh sb="6" eb="8">
      <t>ザイダン</t>
    </rPh>
    <phoneticPr fontId="30"/>
  </si>
  <si>
    <t>足利市土地開発公社</t>
    <rPh sb="0" eb="3">
      <t>アシカガシ</t>
    </rPh>
    <rPh sb="3" eb="5">
      <t>トチ</t>
    </rPh>
    <rPh sb="5" eb="7">
      <t>カイハツ</t>
    </rPh>
    <rPh sb="7" eb="9">
      <t>コウシャ</t>
    </rPh>
    <phoneticPr fontId="30"/>
  </si>
  <si>
    <t>〇</t>
    <phoneticPr fontId="30"/>
  </si>
  <si>
    <t>足利市みどりと文化・スポーツ財団</t>
    <rPh sb="0" eb="3">
      <t>アシカガシ</t>
    </rPh>
    <rPh sb="7" eb="9">
      <t>ブンカ</t>
    </rPh>
    <rPh sb="14" eb="16">
      <t>ザイダン</t>
    </rPh>
    <phoneticPr fontId="30"/>
  </si>
  <si>
    <t>両毛地区勤労者福祉共済会</t>
    <rPh sb="0" eb="2">
      <t>リョウモウ</t>
    </rPh>
    <rPh sb="2" eb="4">
      <t>チク</t>
    </rPh>
    <rPh sb="4" eb="7">
      <t>キンロウシャ</t>
    </rPh>
    <rPh sb="7" eb="9">
      <t>フクシ</t>
    </rPh>
    <rPh sb="9" eb="12">
      <t>キョウサイカイ</t>
    </rPh>
    <phoneticPr fontId="30"/>
  </si>
  <si>
    <t>-</t>
    <phoneticPr fontId="30"/>
  </si>
  <si>
    <t>-</t>
    <phoneticPr fontId="30"/>
  </si>
  <si>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</si>
  <si>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</si>
  <si>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</si>
  <si>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</si>
  <si>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</si>
  <si>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</si>
  <si>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</si>
  <si>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</si>
  <si>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</si>
  <si>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</si>
  <si>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</si>
  <si>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</si>
  <si>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については、年々減少し、平成27年度、28年度において地方債残高の減少などにより将来負担はない。一方、実質公債費比率については、平成24年度から27年度にかけて減少しているが、平成28年度は元利償還金の増により増加した。このため、類似団体内平均値と比較すると、実質公債費比率は本市の方が上回っている。今後、老朽化した施設の対応のため、多額の借り入れが必要となるなど、今後将来負担比率、実質公債費比率の増加が見込まれることから、市債の適切に活用し、健全な比率を維持することに注力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</si>
</sst>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37981</c:v>
                </c:pt>
                <c:pt idx="1">
                  <c:v>54874</c:v>
                </c:pt>
                <c:pt idx="2">
                  <c:v>46504</c:v>
                </c:pt>
                <c:pt idx="3">
                  <c:v>46440</c:v>
                </c:pt>
                <c:pt idx="4">
                  <c:v>63257</c:v>
                </c:pt>
              </c:numCache>
            </c:numRef>
          </c:val>
          <c:smooth val="0"/>
          <c:extLst>
            <c:ext xmlns:c16="http://schemas.microsoft.com/office/drawing/2014/chart" uri="{C3380CC4-5D6E-409C-BE32-E72D297353CC}">
              <c16:uniqueId val="{00000000-DAFB-4D9F-B9E3-D3B86C7DC0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26253</c:v>
                </c:pt>
                <c:pt idx="1">
                  <c:v>35456</c:v>
                </c:pt>
                <c:pt idx="2">
                  <c:v>31272</c:v>
                </c:pt>
                <c:pt idx="3">
                  <c:v>30196</c:v>
                </c:pt>
                <c:pt idx="4">
                  <c:v>24438</c:v>
                </c:pt>
              </c:numCache>
            </c:numRef>
          </c:val>
          <c:smooth val="0"/>
          <c:extLst>
            <c:ext xmlns:c16="http://schemas.microsoft.com/office/drawing/2014/chart" uri="{C3380CC4-5D6E-409C-BE32-E72D297353CC}">
              <c16:uniqueId val="{00000001-DAFB-4D9F-B9E3-D3B86C7DC06F}"/>
            </c:ext>
          </c:extLst>
        </c:ser>
        <c:dLbls>
          <c:showLegendKey val="0"/>
          <c:showVal val="0"/>
          <c:showCatName val="0"/>
          <c:showSerName val="0"/>
          <c:showPercent val="0"/>
          <c:showBubbleSize val="0"/>
        </c:dLbls>
        <c:marker val="1"/>
        <c:smooth val="0"/>
        <c:axId val="162141312"/>
        <c:axId val="162152832"/>
      </c:lineChart>
      <c:catAx>
        <c:axId val="162141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152832"/>
        <c:crosses val="autoZero"/>
        <c:auto val="1"/>
        <c:lblAlgn val="ctr"/>
        <c:lblOffset val="100"/>
        <c:tickLblSkip val="1"/>
        <c:tickMarkSkip val="1"/>
        <c:noMultiLvlLbl val="0"/>
      </c:catAx>
      <c:valAx>
        <c:axId val="16215283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141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4.7300000000000004</c:v>
                </c:pt>
                <c:pt idx="1">
                  <c:v>5.3</c:v>
                </c:pt>
                <c:pt idx="2">
                  <c:v>6.42</c:v>
                </c:pt>
                <c:pt idx="3">
                  <c:v>4.63</c:v>
                </c:pt>
                <c:pt idx="4">
                  <c:v>4.3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11.97</c:v>
                </c:pt>
                <c:pt idx="1">
                  <c:v>13.29</c:v>
                </c:pt>
                <c:pt idx="2">
                  <c:v>14.48</c:v>
                </c:pt>
                <c:pt idx="3">
                  <c:v>14.38</c:v>
                </c:pt>
                <c:pt idx="4">
                  <c:v>14.32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9984000"/>
        <c:axId val="90248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-5.73</c:v>
                </c:pt>
                <c:pt idx="1">
                  <c:v>0.6</c:v>
                </c:pt>
                <c:pt idx="2">
                  <c:v>0.05</c:v>
                </c:pt>
                <c:pt idx="3">
                  <c:v>-4.47</c:v>
                </c:pt>
                <c:pt idx="4">
                  <c:v>-2.69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9984000"/>
        <c:axId val="90248704"/>
      </c:lineChart>
      <c:catAx>
        <c:axId val="8998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48704"/>
        <c:crosses val="autoZero"/>
        <c:auto val="1"/>
        <c:lblAlgn val="ctr"/>
        <c:lblOffset val="100"/>
        <c:tickLblSkip val="1"/>
        <c:tickMarkSkip val="1"/>
        <c:noMultiLvlLbl val="0"/>
      </c:catAx>
      <c:valAx>
        <c:axId val="90248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98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堀里ニュータウン下水処理事業特別会計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太陽光発電事業特別会計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#N/A</c:v>
                </c:pt>
                <c:pt idx="5">
                  <c:v>0.02</c:v>
                </c:pt>
                <c:pt idx="6">
                  <c:v>#N/A</c:v>
                </c:pt>
                <c:pt idx="7">
                  <c:v>0.01</c:v>
                </c:pt>
                <c:pt idx="8">
                  <c:v>#N/A</c:v>
                </c:pt>
                <c:pt idx="9">
                  <c:v>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0.19</c:v>
                </c:pt>
                <c:pt idx="2">
                  <c:v>#N/A</c:v>
                </c:pt>
                <c:pt idx="3">
                  <c:v>0.44</c:v>
                </c:pt>
                <c:pt idx="4">
                  <c:v>#N/A</c:v>
                </c:pt>
                <c:pt idx="5">
                  <c:v>0.6</c:v>
                </c:pt>
                <c:pt idx="6">
                  <c:v>#N/A</c:v>
                </c:pt>
                <c:pt idx="7">
                  <c:v>0.53</c:v>
                </c:pt>
                <c:pt idx="8">
                  <c:v>#N/A</c:v>
                </c:pt>
                <c:pt idx="9">
                  <c:v>0.96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2.79</c:v>
                </c:pt>
                <c:pt idx="2">
                  <c:v>#N/A</c:v>
                </c:pt>
                <c:pt idx="3">
                  <c:v>2.85</c:v>
                </c:pt>
                <c:pt idx="4">
                  <c:v>#N/A</c:v>
                </c:pt>
                <c:pt idx="5">
                  <c:v>2.27</c:v>
                </c:pt>
                <c:pt idx="6">
                  <c:v>#N/A</c:v>
                </c:pt>
                <c:pt idx="7">
                  <c:v>2.0499999999999998</c:v>
                </c:pt>
                <c:pt idx="8">
                  <c:v>#N/A</c:v>
                </c:pt>
                <c:pt idx="9">
                  <c:v>2.89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2.66</c:v>
                </c:pt>
                <c:pt idx="2">
                  <c:v>#N/A</c:v>
                </c:pt>
                <c:pt idx="3">
                  <c:v>2.76</c:v>
                </c:pt>
                <c:pt idx="4">
                  <c:v>#N/A</c:v>
                </c:pt>
                <c:pt idx="5">
                  <c:v>2.88</c:v>
                </c:pt>
                <c:pt idx="6">
                  <c:v>#N/A</c:v>
                </c:pt>
                <c:pt idx="7">
                  <c:v>2.99</c:v>
                </c:pt>
                <c:pt idx="8">
                  <c:v>#N/A</c:v>
                </c:pt>
                <c:pt idx="9">
                  <c:v>3.16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4.72</c:v>
                </c:pt>
                <c:pt idx="2">
                  <c:v>#N/A</c:v>
                </c:pt>
                <c:pt idx="3">
                  <c:v>5.28</c:v>
                </c:pt>
                <c:pt idx="4">
                  <c:v>#N/A</c:v>
                </c:pt>
                <c:pt idx="5">
                  <c:v>6.41</c:v>
                </c:pt>
                <c:pt idx="6">
                  <c:v>#N/A</c:v>
                </c:pt>
                <c:pt idx="7">
                  <c:v>4.62</c:v>
                </c:pt>
                <c:pt idx="8">
                  <c:v>#N/A</c:v>
                </c:pt>
                <c:pt idx="9">
                  <c:v>4.29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8.51</c:v>
                </c:pt>
                <c:pt idx="2">
                  <c:v>#N/A</c:v>
                </c:pt>
                <c:pt idx="3">
                  <c:v>9.09</c:v>
                </c:pt>
                <c:pt idx="4">
                  <c:v>#N/A</c:v>
                </c:pt>
                <c:pt idx="5">
                  <c:v>10.18</c:v>
                </c:pt>
                <c:pt idx="6">
                  <c:v>#N/A</c:v>
                </c:pt>
                <c:pt idx="7">
                  <c:v>9.42</c:v>
                </c:pt>
                <c:pt idx="8">
                  <c:v>#N/A</c:v>
                </c:pt>
                <c:pt idx="9">
                  <c:v>9.93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8449920"/>
        <c:axId val="148464000"/>
      </c:barChart>
      <c:catAx>
        <c:axId val="14844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464000"/>
        <c:crosses val="autoZero"/>
        <c:auto val="1"/>
        <c:lblAlgn val="ctr"/>
        <c:lblOffset val="100"/>
        <c:tickLblSkip val="1"/>
        <c:tickMarkSkip val="1"/>
        <c:noMultiLvlLbl val="0"/>
      </c:catAx>
      <c:valAx>
        <c:axId val="148464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449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5803</c:v>
                </c:pt>
                <c:pt idx="5">
                  <c:v>5802</c:v>
                </c:pt>
                <c:pt idx="8">
                  <c:v>5823</c:v>
                </c:pt>
                <c:pt idx="11">
                  <c:v>5617</c:v>
                </c:pt>
                <c:pt idx="14">
                  <c:v>5680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156</c:v>
                </c:pt>
                <c:pt idx="3">
                  <c:v>92</c:v>
                </c:pt>
                <c:pt idx="6">
                  <c:v>171</c:v>
                </c:pt>
                <c:pt idx="9">
                  <c:v>176</c:v>
                </c:pt>
                <c:pt idx="12">
                  <c:v>179</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2331</c:v>
                </c:pt>
                <c:pt idx="3">
                  <c:v>2404</c:v>
                </c:pt>
                <c:pt idx="6">
                  <c:v>2422</c:v>
                </c:pt>
                <c:pt idx="9">
                  <c:v>2492</c:v>
                </c:pt>
                <c:pt idx="12">
                  <c:v>2458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5111</c:v>
                </c:pt>
                <c:pt idx="3">
                  <c:v>4854</c:v>
                </c:pt>
                <c:pt idx="6">
                  <c:v>4466</c:v>
                </c:pt>
                <c:pt idx="9">
                  <c:v>4639</c:v>
                </c:pt>
                <c:pt idx="12">
                  <c:v>4888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1538048"/>
        <c:axId val="161541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1795</c:v>
                </c:pt>
                <c:pt idx="2">
                  <c:v>#N/A</c:v>
                </c:pt>
                <c:pt idx="3">
                  <c:v>#N/A</c:v>
                </c:pt>
                <c:pt idx="4">
                  <c:v>1548</c:v>
                </c:pt>
                <c:pt idx="5">
                  <c:v>#N/A</c:v>
                </c:pt>
                <c:pt idx="6">
                  <c:v>#N/A</c:v>
                </c:pt>
                <c:pt idx="7">
                  <c:v>1236</c:v>
                </c:pt>
                <c:pt idx="8">
                  <c:v>#N/A</c:v>
                </c:pt>
                <c:pt idx="9">
                  <c:v>#N/A</c:v>
                </c:pt>
                <c:pt idx="10">
                  <c:v>1690</c:v>
                </c:pt>
                <c:pt idx="11">
                  <c:v>#N/A</c:v>
                </c:pt>
                <c:pt idx="12">
                  <c:v>#N/A</c:v>
                </c:pt>
                <c:pt idx="13">
                  <c:v>1845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1538048"/>
        <c:axId val="161541120"/>
      </c:lineChart>
      <c:catAx>
        <c:axId val="16153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541120"/>
        <c:crosses val="autoZero"/>
        <c:auto val="1"/>
        <c:lblAlgn val="ctr"/>
        <c:lblOffset val="100"/>
        <c:tickLblSkip val="1"/>
        <c:tickMarkSkip val="1"/>
        <c:noMultiLvlLbl val="0"/>
      </c:catAx>
      <c:valAx>
        <c:axId val="161541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538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53219</c:v>
                </c:pt>
                <c:pt idx="5">
                  <c:v>52939</c:v>
                </c:pt>
                <c:pt idx="8">
                  <c:v>52431</c:v>
                </c:pt>
                <c:pt idx="11">
                  <c:v>51767</c:v>
                </c:pt>
                <c:pt idx="14">
                  <c:v>50409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16745</c:v>
                </c:pt>
                <c:pt idx="5">
                  <c:v>15870</c:v>
                </c:pt>
                <c:pt idx="8">
                  <c:v>14727</c:v>
                </c:pt>
                <c:pt idx="11">
                  <c:v>13803</c:v>
                </c:pt>
                <c:pt idx="14">
                  <c:v>12800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13050</c:v>
                </c:pt>
                <c:pt idx="5">
                  <c:v>14161</c:v>
                </c:pt>
                <c:pt idx="8">
                  <c:v>15398</c:v>
                </c:pt>
                <c:pt idx="11">
                  <c:v>16207</c:v>
                </c:pt>
                <c:pt idx="14">
                  <c:v>17257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11</c:v>
                </c:pt>
                <c:pt idx="3">
                  <c:v>9</c:v>
                </c:pt>
                <c:pt idx="6">
                  <c:v>6</c:v>
                </c:pt>
                <c:pt idx="9">
                  <c:v>0</c:v>
                </c:pt>
                <c:pt idx="12">
                  <c:v>4</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10209</c:v>
                </c:pt>
                <c:pt idx="3">
                  <c:v>9316</c:v>
                </c:pt>
                <c:pt idx="6">
                  <c:v>8875</c:v>
                </c:pt>
                <c:pt idx="9">
                  <c:v>8556</c:v>
                </c:pt>
                <c:pt idx="12">
                  <c:v>8400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33404</c:v>
                </c:pt>
                <c:pt idx="3">
                  <c:v>31760</c:v>
                </c:pt>
                <c:pt idx="6">
                  <c:v>30108</c:v>
                </c:pt>
                <c:pt idx="9">
                  <c:v>28877</c:v>
                </c:pt>
                <c:pt idx="12">
                  <c:v>27287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2446</c:v>
                </c:pt>
                <c:pt idx="3">
                  <c:v>2342</c:v>
                </c:pt>
                <c:pt idx="6">
                  <c:v>2159</c:v>
                </c:pt>
                <c:pt idx="9">
                  <c:v>1956</c:v>
                </c:pt>
                <c:pt idx="12">
                  <c:v>1755</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42560</c:v>
                </c:pt>
                <c:pt idx="3">
                  <c:v>42507</c:v>
                </c:pt>
                <c:pt idx="6">
                  <c:v>42585</c:v>
                </c:pt>
                <c:pt idx="9">
                  <c:v>41890</c:v>
                </c:pt>
                <c:pt idx="12">
                  <c:v>40436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1657600"/>
        <c:axId val="161659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5616</c:v>
                </c:pt>
                <c:pt idx="2">
                  <c:v>#N/A</c:v>
                </c:pt>
                <c:pt idx="3">
                  <c:v>#N/A</c:v>
                </c:pt>
                <c:pt idx="4">
                  <c:v>2963</c:v>
                </c:pt>
                <c:pt idx="5">
                  <c:v>#N/A</c:v>
                </c:pt>
                <c:pt idx="6">
                  <c:v>#N/A</c:v>
                </c:pt>
                <c:pt idx="7">
                  <c:v>1178</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1657600"/>
        <c:axId val="161659904"/>
      </c:lineChart>
      <c:catAx>
        <c:axId val="16165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1659904"/>
        <c:crosses val="autoZero"/>
        <c:auto val="1"/>
        <c:lblAlgn val="ctr"/>
        <c:lblOffset val="100"/>
        <c:tickLblSkip val="1"/>
        <c:tickMarkSkip val="1"/>
        <c:noMultiLvlLbl val="0"/>
      </c:catAx>
      <c:valAx>
        <c:axId val="161659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657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{8DC74CE7-AEF4-497E-B9F7-3A48CFFEB3B1}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CCC6-4DC2-934B-0647522904E6}"/>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{2C2B122A-381C-45BA-909E-3BCC8C65E430}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CCC6-4DC2-934B-0647522904E6}"/>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{93BBA441-497A-4805-905A-73B91DE78D89}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CCC6-4DC2-934B-0647522904E6}"/>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{3BD9DED9-E8D7-4A16-8418-83D9B45ED3D0}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CCC6-4DC2-934B-0647522904E6}"/>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{6705A8C0-3BDE-4E09-9CFF-D59BDE5AF1B9}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CCC6-4DC2-934B-0647522904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CCC6-4DC2-934B-0647522904E6}"/>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{E3715D0B-2C03-4C4E-B197-88C1064A6FB9}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CCC6-4DC2-934B-0647522904E6}"/>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{DC82937E-5E16-47A5-B226-D0BA5422CA30}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CCC6-4DC2-934B-0647522904E6}"/>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{D75A6BDD-9A21-4269-A8C6-819F3154EAD7}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CCC6-4DC2-934B-0647522904E6}"/>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{BEE645DD-AC8A-497D-BE54-352CB2B28853}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CCC6-4DC2-934B-0647522904E6}"/>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{50462838-03B7-4214-86B0-F0F30FCE4DFF}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CCC6-4DC2-934B-0647522904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CCC6-4DC2-934B-0647522904E6}"/>
            </c:ext>
          </c:extLst>
        </c:ser>
        <c:dLbls>
          <c:showLegendKey val="0"/>
          <c:showVal val="0"/>
          <c:showCatName val="0"/>
          <c:showSerName val="0"/>
          <c:showPercent val="0"/>
          <c:showBubbleSize val="0"/>
        </c:dLbls>
        <c:axId val="84812544"/>
        <c:axId val="84814464"/>
      </c:scatterChart>
      <c:valAx>
        <c:axId val="848125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814464"/>
        <c:crosses val="autoZero"/>
        <c:crossBetween val="midCat"/>
      </c:valAx>
      <c:valAx>
        <c:axId val="848144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8125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{767CC0D6-8BF9-436D-8ADF-A3132EE73175}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1430-4473-8261-D2066795B6E9}"/>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{3ABEB4BB-B575-4D78-9F2E-F467C554DE15}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1430-4473-8261-D2066795B6E9}"/>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{61CDAFDB-56E1-4C59-9070-17F0485B556F}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1430-4473-8261-D2066795B6E9}"/>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{4582F322-4BA4-492B-BCE9-8DDE1D20E11A}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1430-4473-8261-D2066795B6E9}"/>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{8F2DD2C2-B23E-44F1-9360-DDEED8AF7EAD}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1430-4473-8261-D2066795B6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7.2</c:v>
                </c:pt>
                <c:pt idx="1">
                  <c:v>6.9</c:v>
                </c:pt>
                <c:pt idx="2">
                  <c:v>6.1</c:v>
                </c:pt>
                <c:pt idx="3">
                  <c:v>6</c:v>
                </c:pt>
                <c:pt idx="4">
                  <c:v>6.3</c:v>
                </c:pt>
              </c:numCache>
            </c:numRef>
          </c:xVal>
          <c:yVal>
            <c:numRef>
              <c:f>公会計指標分析・財政指標組合せ分析表!$K$73:$O$73</c:f>
              <c:numCache>
                <c:formatCode>#,##0.0;"▲ "#,##0.0</c:formatCode>
                <c:ptCount val="5"/>
                <c:pt idx="0">
                  <c:v>22.6</c:v>
                </c:pt>
                <c:pt idx="1">
                  <c:v>11.8</c:v>
                </c:pt>
                <c:pt idx="2">
                  <c:v>4.7</c:v>
                </c:pt>
              </c:numCache>
            </c:numRef>
          </c:yVal>
          <c:smooth val="0"/>
          <c:extLst>
            <c:ext xmlns:c16="http://schemas.microsoft.com/office/drawing/2014/chart" uri="{C3380CC4-5D6E-409C-BE32-E72D297353CC}">
              <c16:uniqueId val="{00000005-1430-4473-8261-D2066795B6E9}"/>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{353801C0-0CE6-473D-AD5B-322F802011E6}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1430-4473-8261-D2066795B6E9}"/>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{60FB9FF5-CF39-428A-B6A0-D4D4C782FF62}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1430-4473-8261-D2066795B6E9}"/>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{66888D9C-F1C6-44D5-9A74-B80AF3D041EF}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1430-4473-8261-D2066795B6E9}"/>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{980355AF-159E-4B1B-B2C0-8F926BC96570}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1430-4473-8261-D2066795B6E9}"/>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{8B3B7FC2-8E82-4FEA-A9F0-EB60E4C45FBC}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1430-4473-8261-D2066795B6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5.3</c:v>
                </c:pt>
                <c:pt idx="1">
                  <c:v>4.5</c:v>
                </c:pt>
                <c:pt idx="2">
                  <c:v>3.3</c:v>
                </c:pt>
                <c:pt idx="3">
                  <c:v>6.2</c:v>
                </c:pt>
                <c:pt idx="4">
                  <c:v>5.9</c:v>
                </c:pt>
              </c:numCache>
            </c:numRef>
          </c:xVal>
          <c:yVal>
            <c:numRef>
              <c:f>公会計指標分析・財政指標組合せ分析表!$K$77:$O$77</c:f>
              <c:numCache>
                <c:formatCode>#,##0.0;"▲ "#,##0.0</c:formatCode>
                <c:ptCount val="5"/>
                <c:pt idx="0">
                  <c:v>0</c:v>
                </c:pt>
                <c:pt idx="1">
                  <c:v>0</c:v>
                </c:pt>
                <c:pt idx="2">
                  <c:v>0</c:v>
                </c:pt>
                <c:pt idx="3">
                  <c:v>15.8</c:v>
                </c:pt>
                <c:pt idx="4">
                  <c:v>6.5</c:v>
                </c:pt>
              </c:numCache>
            </c:numRef>
          </c:yVal>
          <c:smooth val="0"/>
          <c:extLst>
            <c:ext xmlns:c16="http://schemas.microsoft.com/office/drawing/2014/chart" uri="{C3380CC4-5D6E-409C-BE32-E72D297353CC}">
              <c16:uniqueId val="{0000000B-1430-4473-8261-D2066795B6E9}"/>
            </c:ext>
          </c:extLst>
        </c:ser>
        <c:dLbls>
          <c:showLegendKey val="0"/>
          <c:showVal val="0"/>
          <c:showCatName val="0"/>
          <c:showSerName val="0"/>
          <c:showPercent val="0"/>
          <c:showBubbleSize val="0"/>
        </c:dLbls>
        <c:axId val="84902272"/>
        <c:axId val="84904192"/>
      </c:scatterChart>
      <c:valAx>
        <c:axId val="84902272"/>
        <c:scaling>
          <c:orientation val="minMax"/>
          <c:max val="7.6"/>
          <c:min val="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904192"/>
        <c:crosses val="autoZero"/>
        <c:crossBetween val="midCat"/>
      </c:valAx>
      <c:valAx>
        <c:axId val="84904192"/>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902272"/>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mn-lt"/>
              <a:ea typeface="+mn-ea"/>
              <a:cs typeface="+mn-cs"/>
            </a:rPr>
            <a:t>　平成</a:t>
          </a:r>
          <a:r>
            <a:rPr kumimoji="1" lang="en-US" altLang="ja-JP" sz="1200" b="0" i="0" baseline="0">
              <a:solidFill>
                <a:schemeClr val="dk1"/>
              </a:solidFill>
              <a:effectLst/>
              <a:latin typeface="+mn-lt"/>
              <a:ea typeface="+mn-ea"/>
              <a:cs typeface="+mn-cs"/>
            </a:rPr>
            <a:t>28</a:t>
          </a:r>
          <a:r>
            <a:rPr kumimoji="1" lang="ja-JP" altLang="ja-JP" sz="1200" b="0" i="0" baseline="0">
              <a:solidFill>
                <a:schemeClr val="dk1"/>
              </a:solidFill>
              <a:effectLst/>
              <a:latin typeface="+mn-lt"/>
              <a:ea typeface="+mn-ea"/>
              <a:cs typeface="+mn-cs"/>
            </a:rPr>
            <a:t>度は</a:t>
          </a:r>
          <a:r>
            <a:rPr kumimoji="1" lang="ja-JP" altLang="en-US" sz="1200" b="0" i="0" baseline="0">
              <a:solidFill>
                <a:schemeClr val="dk1"/>
              </a:solidFill>
              <a:effectLst/>
              <a:latin typeface="+mn-lt"/>
              <a:ea typeface="+mn-ea"/>
              <a:cs typeface="+mn-cs"/>
            </a:rPr>
            <a:t>、算入公債費等が増加したものの、</a:t>
          </a:r>
          <a:r>
            <a:rPr kumimoji="1" lang="ja-JP" altLang="ja-JP" sz="1200" b="0" i="0" baseline="0">
              <a:solidFill>
                <a:schemeClr val="dk1"/>
              </a:solidFill>
              <a:effectLst/>
              <a:latin typeface="+mn-lt"/>
              <a:ea typeface="+mn-ea"/>
              <a:cs typeface="+mn-cs"/>
            </a:rPr>
            <a:t>元利償還金額</a:t>
          </a:r>
          <a:r>
            <a:rPr kumimoji="1" lang="ja-JP" altLang="en-US" sz="1200" b="0" i="0" baseline="0">
              <a:solidFill>
                <a:schemeClr val="dk1"/>
              </a:solidFill>
              <a:effectLst/>
              <a:latin typeface="+mn-lt"/>
              <a:ea typeface="+mn-ea"/>
              <a:cs typeface="+mn-cs"/>
            </a:rPr>
            <a:t>も</a:t>
          </a:r>
          <a:r>
            <a:rPr kumimoji="1" lang="ja-JP" altLang="ja-JP" sz="1200" b="0" i="0" baseline="0">
              <a:solidFill>
                <a:schemeClr val="dk1"/>
              </a:solidFill>
              <a:effectLst/>
              <a:latin typeface="+mn-lt"/>
              <a:ea typeface="+mn-ea"/>
              <a:cs typeface="+mn-cs"/>
            </a:rPr>
            <a:t>増加</a:t>
          </a:r>
          <a:r>
            <a:rPr kumimoji="1" lang="ja-JP" altLang="en-US" sz="1200" b="0" i="0" baseline="0">
              <a:solidFill>
                <a:schemeClr val="dk1"/>
              </a:solidFill>
              <a:effectLst/>
              <a:latin typeface="+mn-lt"/>
              <a:ea typeface="+mn-ea"/>
              <a:cs typeface="+mn-cs"/>
            </a:rPr>
            <a:t>している。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今後、クリーンセンターや市民会館等老朽化した施設への対応等により多額にのぼる市債の発行があった場合、元利償還金の増加に伴う実質公債費比率の上昇が見込まれることから、引き続き市債の適正な活用を図る必要がある。</a:t>
          </a: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mn-lt"/>
              <a:ea typeface="+mn-ea"/>
              <a:cs typeface="+mn-cs"/>
            </a:rPr>
            <a:t>　</a:t>
          </a:r>
          <a:r>
            <a:rPr kumimoji="1" lang="ja-JP" altLang="en-US" sz="1200" b="0" i="0" baseline="0">
              <a:solidFill>
                <a:schemeClr val="dk1"/>
              </a:solidFill>
              <a:effectLst/>
              <a:latin typeface="+mn-lt"/>
              <a:ea typeface="+mn-ea"/>
              <a:cs typeface="+mn-cs"/>
            </a:rPr>
            <a:t>将来負担額について、市債発行額を償還元金以内とすることとしていることから、地方債の現在高は減少している。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一方、充当可能財源等では、充当可能基金が増加したものの都市計画税収の減等に伴う充当可能特定歳入が減少したこと等により、充当可能財源等の額が減少している。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財政健全化計画では将来負担比率について</a:t>
          </a:r>
          <a:r>
            <a:rPr kumimoji="1" lang="en-US" altLang="ja-JP" sz="1200" b="0" i="0" baseline="0">
              <a:solidFill>
                <a:schemeClr val="dk1"/>
              </a:solidFill>
              <a:effectLst/>
              <a:latin typeface="+mn-lt"/>
              <a:ea typeface="+mn-ea"/>
              <a:cs typeface="+mn-cs"/>
            </a:rPr>
            <a:t>5%</a:t>
          </a:r>
          <a:r>
            <a:rPr kumimoji="1" lang="ja-JP" altLang="ja-JP" sz="1200" b="0" i="0" baseline="0">
              <a:solidFill>
                <a:schemeClr val="dk1"/>
              </a:solidFill>
              <a:effectLst/>
              <a:latin typeface="+mn-lt"/>
              <a:ea typeface="+mn-ea"/>
              <a:cs typeface="+mn-cs"/>
            </a:rPr>
            <a:t>未満とすることを目標としており、今後、より適正な市債の発行や基金の活用を図る必要がある。</a:t>
          </a: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栃木県足利市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151,248
147,317
177.76
52,981,899
51,463,978
1,263,684
29,377,905
40,436,301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2" name="角丸四角形 21"/>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1" name="テキスト ボックス 30"/>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6" name="正方形/長方形 5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8" name="テキスト ボックス 5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栃木県足利市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151,248
147,317
177.76
52,981,899
51,463,978
1,263,684
29,377,905
40,436,301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栃木県足利市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151,248
147,317
177.76
52,981,899
51,463,978
1,263,684
29,377,905
40,436,301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栃木県足利市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151,248
147,317
177.76
52,981,899
51,463,978
1,263,684
29,377,905
40,436,301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基準財政需要額について、</a:t>
          </a:r>
          <a:r>
            <a:rPr kumimoji="1" lang="ja-JP" altLang="en-US" sz="1200">
              <a:solidFill>
                <a:schemeClr val="dk1"/>
              </a:solidFill>
              <a:effectLst/>
              <a:latin typeface="+mn-lt"/>
              <a:ea typeface="+mn-ea"/>
              <a:cs typeface="+mn-cs"/>
            </a:rPr>
            <a:t>生活保護費</a:t>
          </a:r>
          <a:r>
            <a:rPr kumimoji="1" lang="ja-JP" altLang="ja-JP" sz="1200">
              <a:solidFill>
                <a:schemeClr val="dk1"/>
              </a:solidFill>
              <a:effectLst/>
              <a:latin typeface="+mn-lt"/>
              <a:ea typeface="+mn-ea"/>
              <a:cs typeface="+mn-cs"/>
            </a:rPr>
            <a:t>や臨時財政対策債償還費の増などにより、全体でも増となった。</a:t>
          </a:r>
          <a:endParaRPr lang="ja-JP" altLang="ja-JP" sz="1200">
            <a:effectLst/>
          </a:endParaRPr>
        </a:p>
        <a:p>
          <a:r>
            <a:rPr kumimoji="1" lang="ja-JP" altLang="ja-JP" sz="1200">
              <a:solidFill>
                <a:schemeClr val="dk1"/>
              </a:solidFill>
              <a:effectLst/>
              <a:latin typeface="+mn-lt"/>
              <a:ea typeface="+mn-ea"/>
              <a:cs typeface="+mn-cs"/>
            </a:rPr>
            <a:t>　また、基準財政収入額について、</a:t>
          </a:r>
          <a:r>
            <a:rPr kumimoji="1" lang="ja-JP" altLang="en-US" sz="1200">
              <a:solidFill>
                <a:schemeClr val="dk1"/>
              </a:solidFill>
              <a:effectLst/>
              <a:latin typeface="+mn-lt"/>
              <a:ea typeface="+mn-ea"/>
              <a:cs typeface="+mn-cs"/>
            </a:rPr>
            <a:t>固定資産税（家屋・償却資産）、地方消費税交付金の算入額の増などにより、全体でも増加し、</a:t>
          </a:r>
          <a:r>
            <a:rPr kumimoji="1" lang="ja-JP" altLang="ja-JP" sz="1200">
              <a:solidFill>
                <a:schemeClr val="dk1"/>
              </a:solidFill>
              <a:effectLst/>
              <a:latin typeface="+mn-lt"/>
              <a:ea typeface="+mn-ea"/>
              <a:cs typeface="+mn-cs"/>
            </a:rPr>
            <a:t>単年度の財政力指数が</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年度に比べ</a:t>
          </a:r>
          <a:r>
            <a:rPr kumimoji="1" lang="en-US" altLang="ja-JP" sz="1200">
              <a:solidFill>
                <a:schemeClr val="dk1"/>
              </a:solidFill>
              <a:effectLst/>
              <a:latin typeface="+mn-lt"/>
              <a:ea typeface="+mn-ea"/>
              <a:cs typeface="+mn-cs"/>
            </a:rPr>
            <a:t>0.8%</a:t>
          </a:r>
          <a:r>
            <a:rPr kumimoji="1" lang="ja-JP" altLang="ja-JP" sz="1200">
              <a:solidFill>
                <a:schemeClr val="dk1"/>
              </a:solidFill>
              <a:effectLst/>
              <a:latin typeface="+mn-lt"/>
              <a:ea typeface="+mn-ea"/>
              <a:cs typeface="+mn-cs"/>
            </a:rPr>
            <a:t>増加した。しかしながら、依然として、厳しい財政状況にあることから今後も歳入の確保を図るなど財政基盤の強化に努め、財政力指数の向上を目指す。</a:t>
          </a:r>
          <a:endParaRPr lang="ja-JP" altLang="ja-JP" sz="1200">
            <a:effectLst/>
          </a:endParaRPr>
        </a:p>
        <a:p>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113393</xdr:rowOff>
    </xdr:to>
    <xdr:cxnSp macro="">
      <xdr:nvCxnSpPr>
        <xdr:cNvPr id="65" name="直線コネクタ 64"/>
        <xdr:cNvCxnSpPr/>
      </xdr:nvCxnSpPr>
      <xdr:spPr>
        <a:xfrm flipV="1">
          <a:off x="4953000" y="622662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77107</xdr:rowOff>
    </xdr:from>
    <xdr:to>
      <xdr:col>7</xdr:col>
      <xdr:colOff>152400</xdr:colOff>
      <xdr:row>42</xdr:row>
      <xdr:rowOff>94343</xdr:rowOff>
    </xdr:to>
    <xdr:cxnSp macro="">
      <xdr:nvCxnSpPr>
        <xdr:cNvPr id="70" name="直線コネクタ 69"/>
        <xdr:cNvCxnSpPr/>
      </xdr:nvCxnSpPr>
      <xdr:spPr>
        <a:xfrm flipV="1">
          <a:off x="4114800" y="72780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94343</xdr:rowOff>
    </xdr:from>
    <xdr:to>
      <xdr:col>6</xdr:col>
      <xdr:colOff>0</xdr:colOff>
      <xdr:row>42</xdr:row>
      <xdr:rowOff>111578</xdr:rowOff>
    </xdr:to>
    <xdr:cxnSp macro="">
      <xdr:nvCxnSpPr>
        <xdr:cNvPr id="73" name="直線コネクタ 72"/>
        <xdr:cNvCxnSpPr/>
      </xdr:nvCxnSpPr>
      <xdr:spPr>
        <a:xfrm flipV="1">
          <a:off x="3225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75" name="テキスト ボックス 74"/>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111578</xdr:rowOff>
    </xdr:from>
    <xdr:to>
      <xdr:col>4</xdr:col>
      <xdr:colOff>482600</xdr:colOff>
      <xdr:row>42</xdr:row>
      <xdr:rowOff>111578</xdr:rowOff>
    </xdr:to>
    <xdr:cxnSp macro="">
      <xdr:nvCxnSpPr>
        <xdr:cNvPr id="76" name="直線コネクタ 75"/>
        <xdr:cNvCxnSpPr/>
      </xdr:nvCxnSpPr>
      <xdr:spPr>
        <a:xfrm>
          <a:off x="2336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8" name="テキスト ボックス 77"/>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111578</xdr:rowOff>
    </xdr:from>
    <xdr:to>
      <xdr:col>3</xdr:col>
      <xdr:colOff>279400</xdr:colOff>
      <xdr:row>42</xdr:row>
      <xdr:rowOff>111578</xdr:rowOff>
    </xdr:to>
    <xdr:cxnSp macro="">
      <xdr:nvCxnSpPr>
        <xdr:cNvPr id="79" name="直線コネクタ 78"/>
        <xdr:cNvCxnSpPr/>
      </xdr:nvCxnSpPr>
      <xdr:spPr>
        <a:xfrm>
          <a:off x="1447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80" name="フローチャート : 判断 79"/>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1" name="テキスト ボックス 80"/>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2" name="フローチャート :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83" name="テキスト ボックス 82"/>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89" name="円/楕円 88"/>
        <xdr:cNvSpPr/>
      </xdr:nvSpPr>
      <xdr:spPr>
        <a:xfrm>
          <a:off x="49022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169834</xdr:rowOff>
    </xdr:from>
    <xdr:ext cx="762000" cy="259045"/>
    <xdr:sp macro="" textlink="">
      <xdr:nvSpPr>
        <xdr:cNvPr id="90" name="財政力該当値テキスト"/>
        <xdr:cNvSpPr txBox="1"/>
      </xdr:nvSpPr>
      <xdr:spPr>
        <a:xfrm>
          <a:off x="5041900" y="71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43543</xdr:rowOff>
    </xdr:from>
    <xdr:to>
      <xdr:col>6</xdr:col>
      <xdr:colOff>50800</xdr:colOff>
      <xdr:row>42</xdr:row>
      <xdr:rowOff>145143</xdr:rowOff>
    </xdr:to>
    <xdr:sp macro="" textlink="">
      <xdr:nvSpPr>
        <xdr:cNvPr id="91" name="円/楕円 90"/>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92" name="テキスト ボックス 91"/>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60778</xdr:rowOff>
    </xdr:from>
    <xdr:to>
      <xdr:col>4</xdr:col>
      <xdr:colOff>533400</xdr:colOff>
      <xdr:row>42</xdr:row>
      <xdr:rowOff>162378</xdr:rowOff>
    </xdr:to>
    <xdr:sp macro="" textlink="">
      <xdr:nvSpPr>
        <xdr:cNvPr id="93" name="円/楕円 92"/>
        <xdr:cNvSpPr/>
      </xdr:nvSpPr>
      <xdr:spPr>
        <a:xfrm>
          <a:off x="3175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147155</xdr:rowOff>
    </xdr:from>
    <xdr:ext cx="762000" cy="259045"/>
    <xdr:sp macro="" textlink="">
      <xdr:nvSpPr>
        <xdr:cNvPr id="94" name="テキスト ボックス 93"/>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60778</xdr:rowOff>
    </xdr:from>
    <xdr:to>
      <xdr:col>3</xdr:col>
      <xdr:colOff>330200</xdr:colOff>
      <xdr:row>42</xdr:row>
      <xdr:rowOff>162378</xdr:rowOff>
    </xdr:to>
    <xdr:sp macro="" textlink="">
      <xdr:nvSpPr>
        <xdr:cNvPr id="95" name="円/楕円 94"/>
        <xdr:cNvSpPr/>
      </xdr:nvSpPr>
      <xdr:spPr>
        <a:xfrm>
          <a:off x="2286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147155</xdr:rowOff>
    </xdr:from>
    <xdr:ext cx="762000" cy="259045"/>
    <xdr:sp macro="" textlink="">
      <xdr:nvSpPr>
        <xdr:cNvPr id="96" name="テキスト ボックス 95"/>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60778</xdr:rowOff>
    </xdr:from>
    <xdr:to>
      <xdr:col>2</xdr:col>
      <xdr:colOff>127000</xdr:colOff>
      <xdr:row>42</xdr:row>
      <xdr:rowOff>162378</xdr:rowOff>
    </xdr:to>
    <xdr:sp macro="" textlink="">
      <xdr:nvSpPr>
        <xdr:cNvPr id="97" name="円/楕円 96"/>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147155</xdr:rowOff>
    </xdr:from>
    <xdr:ext cx="762000" cy="259045"/>
    <xdr:sp macro="" textlink="">
      <xdr:nvSpPr>
        <xdr:cNvPr id="98" name="テキスト ボックス 97"/>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経常収支比率は、分母となる経常一般財源について、地方消費税交付金の</a:t>
          </a:r>
          <a:r>
            <a:rPr kumimoji="1" lang="ja-JP" altLang="en-US" sz="1200">
              <a:solidFill>
                <a:schemeClr val="dk1"/>
              </a:solidFill>
              <a:effectLst/>
              <a:latin typeface="+mn-lt"/>
              <a:ea typeface="+mn-ea"/>
              <a:cs typeface="+mn-cs"/>
            </a:rPr>
            <a:t>減など</a:t>
          </a:r>
          <a:r>
            <a:rPr kumimoji="1" lang="ja-JP" altLang="ja-JP" sz="1200">
              <a:solidFill>
                <a:schemeClr val="dk1"/>
              </a:solidFill>
              <a:effectLst/>
              <a:latin typeface="+mn-lt"/>
              <a:ea typeface="+mn-ea"/>
              <a:cs typeface="+mn-cs"/>
            </a:rPr>
            <a:t>により全体で</a:t>
          </a:r>
          <a:r>
            <a:rPr kumimoji="1" lang="en-US" altLang="ja-JP" sz="1200">
              <a:solidFill>
                <a:schemeClr val="dk1"/>
              </a:solidFill>
              <a:effectLst/>
              <a:latin typeface="+mn-lt"/>
              <a:ea typeface="+mn-ea"/>
              <a:cs typeface="+mn-cs"/>
            </a:rPr>
            <a:t>418,087</a:t>
          </a:r>
          <a:r>
            <a:rPr kumimoji="1" lang="ja-JP" altLang="ja-JP" sz="1200">
              <a:solidFill>
                <a:schemeClr val="dk1"/>
              </a:solidFill>
              <a:effectLst/>
              <a:latin typeface="+mn-lt"/>
              <a:ea typeface="+mn-ea"/>
              <a:cs typeface="+mn-cs"/>
            </a:rPr>
            <a:t>千円の</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となった。</a:t>
          </a:r>
          <a:r>
            <a:rPr kumimoji="1" lang="ja-JP" altLang="en-US" sz="1200">
              <a:solidFill>
                <a:schemeClr val="dk1"/>
              </a:solidFill>
              <a:effectLst/>
              <a:latin typeface="+mn-lt"/>
              <a:ea typeface="+mn-ea"/>
              <a:cs typeface="+mn-cs"/>
            </a:rPr>
            <a:t>また</a:t>
          </a:r>
          <a:r>
            <a:rPr kumimoji="1" lang="ja-JP" altLang="ja-JP" sz="1200">
              <a:solidFill>
                <a:schemeClr val="dk1"/>
              </a:solidFill>
              <a:effectLst/>
              <a:latin typeface="+mn-lt"/>
              <a:ea typeface="+mn-ea"/>
              <a:cs typeface="+mn-cs"/>
            </a:rPr>
            <a:t>、分子となる経常経費充当一般財源は、</a:t>
          </a:r>
          <a:r>
            <a:rPr kumimoji="1" lang="ja-JP" altLang="en-US" sz="1200">
              <a:solidFill>
                <a:schemeClr val="dk1"/>
              </a:solidFill>
              <a:effectLst/>
              <a:latin typeface="+mn-lt"/>
              <a:ea typeface="+mn-ea"/>
              <a:cs typeface="+mn-cs"/>
            </a:rPr>
            <a:t>物件費</a:t>
          </a:r>
          <a:r>
            <a:rPr kumimoji="1" lang="ja-JP" altLang="ja-JP" sz="1200">
              <a:solidFill>
                <a:schemeClr val="dk1"/>
              </a:solidFill>
              <a:effectLst/>
              <a:latin typeface="+mn-lt"/>
              <a:ea typeface="+mn-ea"/>
              <a:cs typeface="+mn-cs"/>
            </a:rPr>
            <a:t>の</a:t>
          </a:r>
          <a:r>
            <a:rPr kumimoji="1" lang="ja-JP" altLang="en-US" sz="1200">
              <a:solidFill>
                <a:schemeClr val="dk1"/>
              </a:solidFill>
              <a:effectLst/>
              <a:latin typeface="+mn-lt"/>
              <a:ea typeface="+mn-ea"/>
              <a:cs typeface="+mn-cs"/>
            </a:rPr>
            <a:t>減など</a:t>
          </a:r>
          <a:r>
            <a:rPr kumimoji="1" lang="ja-JP" altLang="ja-JP" sz="1200">
              <a:solidFill>
                <a:schemeClr val="dk1"/>
              </a:solidFill>
              <a:effectLst/>
              <a:latin typeface="+mn-lt"/>
              <a:ea typeface="+mn-ea"/>
              <a:cs typeface="+mn-cs"/>
            </a:rPr>
            <a:t>により、全体で</a:t>
          </a:r>
          <a:r>
            <a:rPr kumimoji="1" lang="en-US" altLang="ja-JP" sz="1200">
              <a:solidFill>
                <a:schemeClr val="dk1"/>
              </a:solidFill>
              <a:effectLst/>
              <a:latin typeface="+mn-lt"/>
              <a:ea typeface="+mn-ea"/>
              <a:cs typeface="+mn-cs"/>
            </a:rPr>
            <a:t>109,657</a:t>
          </a:r>
          <a:r>
            <a:rPr kumimoji="1" lang="ja-JP" altLang="ja-JP" sz="1200">
              <a:solidFill>
                <a:schemeClr val="dk1"/>
              </a:solidFill>
              <a:effectLst/>
              <a:latin typeface="+mn-lt"/>
              <a:ea typeface="+mn-ea"/>
              <a:cs typeface="+mn-cs"/>
            </a:rPr>
            <a:t>千円の</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となった。</a:t>
          </a:r>
          <a:endParaRPr lang="ja-JP" altLang="ja-JP" sz="1200">
            <a:effectLst/>
          </a:endParaRPr>
        </a:p>
        <a:p>
          <a:r>
            <a:rPr kumimoji="1" lang="ja-JP" altLang="ja-JP" sz="1200">
              <a:solidFill>
                <a:schemeClr val="dk1"/>
              </a:solidFill>
              <a:effectLst/>
              <a:latin typeface="+mn-lt"/>
              <a:ea typeface="+mn-ea"/>
              <a:cs typeface="+mn-cs"/>
            </a:rPr>
            <a:t>　その結果、</a:t>
          </a:r>
          <a:r>
            <a:rPr kumimoji="1" lang="en-US" altLang="ja-JP" sz="1200">
              <a:solidFill>
                <a:schemeClr val="dk1"/>
              </a:solidFill>
              <a:effectLst/>
              <a:latin typeface="+mn-lt"/>
              <a:ea typeface="+mn-ea"/>
              <a:cs typeface="+mn-cs"/>
            </a:rPr>
            <a:t>0.9%</a:t>
          </a:r>
          <a:r>
            <a:rPr kumimoji="1" lang="ja-JP" altLang="ja-JP" sz="1200">
              <a:solidFill>
                <a:schemeClr val="dk1"/>
              </a:solidFill>
              <a:effectLst/>
              <a:latin typeface="+mn-lt"/>
              <a:ea typeface="+mn-ea"/>
              <a:cs typeface="+mn-cs"/>
            </a:rPr>
            <a:t>の増となり、類似団体内平均を上回っており依然として弾力性を欠いた財政構造となっている。</a:t>
          </a:r>
          <a:endParaRPr lang="ja-JP" altLang="ja-JP" sz="1200">
            <a:effectLst/>
          </a:endParaRPr>
        </a:p>
        <a:p>
          <a:r>
            <a:rPr kumimoji="1" lang="ja-JP" altLang="ja-JP" sz="1200">
              <a:solidFill>
                <a:schemeClr val="dk1"/>
              </a:solidFill>
              <a:effectLst/>
              <a:latin typeface="+mn-lt"/>
              <a:ea typeface="+mn-ea"/>
              <a:cs typeface="+mn-cs"/>
            </a:rPr>
            <a:t>　経常収支比率改善に向け、予算編成において、事務的経費</a:t>
          </a:r>
          <a:r>
            <a:rPr kumimoji="1" lang="ja-JP" altLang="en-US" sz="1200">
              <a:solidFill>
                <a:schemeClr val="dk1"/>
              </a:solidFill>
              <a:effectLst/>
              <a:latin typeface="+mn-lt"/>
              <a:ea typeface="+mn-ea"/>
              <a:cs typeface="+mn-cs"/>
            </a:rPr>
            <a:t>や施設の維持管理経費、毎年実施している一般事業</a:t>
          </a:r>
          <a:r>
            <a:rPr kumimoji="1" lang="ja-JP" altLang="ja-JP" sz="1200">
              <a:solidFill>
                <a:schemeClr val="dk1"/>
              </a:solidFill>
              <a:effectLst/>
              <a:latin typeface="+mn-lt"/>
              <a:ea typeface="+mn-ea"/>
              <a:cs typeface="+mn-cs"/>
            </a:rPr>
            <a:t>について枠配分方式を継続し、経常経費を削減する。</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15748</xdr:rowOff>
    </xdr:from>
    <xdr:to>
      <xdr:col>7</xdr:col>
      <xdr:colOff>152400</xdr:colOff>
      <xdr:row>67</xdr:row>
      <xdr:rowOff>133096</xdr:rowOff>
    </xdr:to>
    <xdr:cxnSp macro="">
      <xdr:nvCxnSpPr>
        <xdr:cNvPr id="126" name="直線コネクタ 125"/>
        <xdr:cNvCxnSpPr/>
      </xdr:nvCxnSpPr>
      <xdr:spPr>
        <a:xfrm flipV="1">
          <a:off x="4953000" y="10302748"/>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105173</xdr:rowOff>
    </xdr:from>
    <xdr:ext cx="762000" cy="259045"/>
    <xdr:sp macro="" textlink="">
      <xdr:nvSpPr>
        <xdr:cNvPr id="127"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63500</xdr:colOff>
      <xdr:row>67</xdr:row>
      <xdr:rowOff>133096</xdr:rowOff>
    </xdr:from>
    <xdr:to>
      <xdr:col>7</xdr:col>
      <xdr:colOff>241300</xdr:colOff>
      <xdr:row>67</xdr:row>
      <xdr:rowOff>133096</xdr:rowOff>
    </xdr:to>
    <xdr:cxnSp macro="">
      <xdr:nvCxnSpPr>
        <xdr:cNvPr id="128" name="直線コネクタ 127"/>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102125</xdr:rowOff>
    </xdr:from>
    <xdr:ext cx="762000" cy="259045"/>
    <xdr:sp macro="" textlink="">
      <xdr:nvSpPr>
        <xdr:cNvPr id="129"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60</xdr:row>
      <xdr:rowOff>15748</xdr:rowOff>
    </xdr:from>
    <xdr:to>
      <xdr:col>7</xdr:col>
      <xdr:colOff>241300</xdr:colOff>
      <xdr:row>60</xdr:row>
      <xdr:rowOff>15748</xdr:rowOff>
    </xdr:to>
    <xdr:cxnSp macro="">
      <xdr:nvCxnSpPr>
        <xdr:cNvPr id="130" name="直線コネクタ 129"/>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27178</xdr:rowOff>
    </xdr:from>
    <xdr:to>
      <xdr:col>7</xdr:col>
      <xdr:colOff>152400</xdr:colOff>
      <xdr:row>65</xdr:row>
      <xdr:rowOff>70612</xdr:rowOff>
    </xdr:to>
    <xdr:cxnSp macro="">
      <xdr:nvCxnSpPr>
        <xdr:cNvPr id="131" name="直線コネクタ 130"/>
        <xdr:cNvCxnSpPr/>
      </xdr:nvCxnSpPr>
      <xdr:spPr>
        <a:xfrm>
          <a:off x="4114800" y="1117142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48531</xdr:rowOff>
    </xdr:from>
    <xdr:ext cx="762000" cy="259045"/>
    <xdr:sp macro="" textlink="">
      <xdr:nvSpPr>
        <xdr:cNvPr id="132" name="財政構造の弾力性平均値テキスト"/>
        <xdr:cNvSpPr txBox="1"/>
      </xdr:nvSpPr>
      <xdr:spPr>
        <a:xfrm>
          <a:off x="5041900" y="10849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33" name="フローチャート : 判断 132"/>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68326</xdr:rowOff>
    </xdr:from>
    <xdr:to>
      <xdr:col>6</xdr:col>
      <xdr:colOff>0</xdr:colOff>
      <xdr:row>65</xdr:row>
      <xdr:rowOff>27178</xdr:rowOff>
    </xdr:to>
    <xdr:cxnSp macro="">
      <xdr:nvCxnSpPr>
        <xdr:cNvPr id="134" name="直線コネクタ 133"/>
        <xdr:cNvCxnSpPr/>
      </xdr:nvCxnSpPr>
      <xdr:spPr>
        <a:xfrm>
          <a:off x="3225800" y="1104112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82804</xdr:rowOff>
    </xdr:from>
    <xdr:to>
      <xdr:col>6</xdr:col>
      <xdr:colOff>50800</xdr:colOff>
      <xdr:row>64</xdr:row>
      <xdr:rowOff>12954</xdr:rowOff>
    </xdr:to>
    <xdr:sp macro="" textlink="">
      <xdr:nvSpPr>
        <xdr:cNvPr id="135" name="フローチャート : 判断 134"/>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23131</xdr:rowOff>
    </xdr:from>
    <xdr:ext cx="736600" cy="259045"/>
    <xdr:sp macro="" textlink="">
      <xdr:nvSpPr>
        <xdr:cNvPr id="136" name="テキスト ボックス 135"/>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68326</xdr:rowOff>
    </xdr:from>
    <xdr:to>
      <xdr:col>4</xdr:col>
      <xdr:colOff>482600</xdr:colOff>
      <xdr:row>64</xdr:row>
      <xdr:rowOff>126238</xdr:rowOff>
    </xdr:to>
    <xdr:cxnSp macro="">
      <xdr:nvCxnSpPr>
        <xdr:cNvPr id="137" name="直線コネクタ 136"/>
        <xdr:cNvCxnSpPr/>
      </xdr:nvCxnSpPr>
      <xdr:spPr>
        <a:xfrm flipV="1">
          <a:off x="2336800" y="1104112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36830</xdr:rowOff>
    </xdr:from>
    <xdr:to>
      <xdr:col>4</xdr:col>
      <xdr:colOff>533400</xdr:colOff>
      <xdr:row>64</xdr:row>
      <xdr:rowOff>138430</xdr:rowOff>
    </xdr:to>
    <xdr:sp macro="" textlink="">
      <xdr:nvSpPr>
        <xdr:cNvPr id="138" name="フローチャート : 判断 137"/>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123207</xdr:rowOff>
    </xdr:from>
    <xdr:ext cx="762000" cy="259045"/>
    <xdr:sp macro="" textlink="">
      <xdr:nvSpPr>
        <xdr:cNvPr id="139" name="テキスト ボックス 138"/>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126238</xdr:rowOff>
    </xdr:from>
    <xdr:to>
      <xdr:col>3</xdr:col>
      <xdr:colOff>279400</xdr:colOff>
      <xdr:row>65</xdr:row>
      <xdr:rowOff>36830</xdr:rowOff>
    </xdr:to>
    <xdr:cxnSp macro="">
      <xdr:nvCxnSpPr>
        <xdr:cNvPr id="140" name="直線コネクタ 139"/>
        <xdr:cNvCxnSpPr/>
      </xdr:nvCxnSpPr>
      <xdr:spPr>
        <a:xfrm flipV="1">
          <a:off x="1447800" y="1109903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56134</xdr:rowOff>
    </xdr:from>
    <xdr:to>
      <xdr:col>3</xdr:col>
      <xdr:colOff>330200</xdr:colOff>
      <xdr:row>64</xdr:row>
      <xdr:rowOff>157734</xdr:rowOff>
    </xdr:to>
    <xdr:sp macro="" textlink="">
      <xdr:nvSpPr>
        <xdr:cNvPr id="141" name="フローチャート : 判断 140"/>
        <xdr:cNvSpPr/>
      </xdr:nvSpPr>
      <xdr:spPr>
        <a:xfrm>
          <a:off x="2286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167911</xdr:rowOff>
    </xdr:from>
    <xdr:ext cx="762000" cy="259045"/>
    <xdr:sp macro="" textlink="">
      <xdr:nvSpPr>
        <xdr:cNvPr id="142" name="テキスト ボックス 141"/>
        <xdr:cNvSpPr txBox="1"/>
      </xdr:nvSpPr>
      <xdr:spPr>
        <a:xfrm>
          <a:off x="1955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60960</xdr:rowOff>
    </xdr:from>
    <xdr:to>
      <xdr:col>2</xdr:col>
      <xdr:colOff>127000</xdr:colOff>
      <xdr:row>64</xdr:row>
      <xdr:rowOff>162560</xdr:rowOff>
    </xdr:to>
    <xdr:sp macro="" textlink="">
      <xdr:nvSpPr>
        <xdr:cNvPr id="143" name="フローチャート : 判断 142"/>
        <xdr:cNvSpPr/>
      </xdr:nvSpPr>
      <xdr:spPr>
        <a:xfrm>
          <a:off x="1397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1287</xdr:rowOff>
    </xdr:from>
    <xdr:ext cx="762000" cy="259045"/>
    <xdr:sp macro="" textlink="">
      <xdr:nvSpPr>
        <xdr:cNvPr id="144" name="テキスト ボックス 143"/>
        <xdr:cNvSpPr txBox="1"/>
      </xdr:nvSpPr>
      <xdr:spPr>
        <a:xfrm>
          <a:off x="1066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19812</xdr:rowOff>
    </xdr:from>
    <xdr:to>
      <xdr:col>7</xdr:col>
      <xdr:colOff>203200</xdr:colOff>
      <xdr:row>65</xdr:row>
      <xdr:rowOff>121412</xdr:rowOff>
    </xdr:to>
    <xdr:sp macro="" textlink="">
      <xdr:nvSpPr>
        <xdr:cNvPr id="150" name="円/楕円 149"/>
        <xdr:cNvSpPr/>
      </xdr:nvSpPr>
      <xdr:spPr>
        <a:xfrm>
          <a:off x="49022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163339</xdr:rowOff>
    </xdr:from>
    <xdr:ext cx="762000" cy="259045"/>
    <xdr:sp macro="" textlink="">
      <xdr:nvSpPr>
        <xdr:cNvPr id="151" name="財政構造の弾力性該当値テキスト"/>
        <xdr:cNvSpPr txBox="1"/>
      </xdr:nvSpPr>
      <xdr:spPr>
        <a:xfrm>
          <a:off x="5041900" y="1113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147828</xdr:rowOff>
    </xdr:from>
    <xdr:to>
      <xdr:col>6</xdr:col>
      <xdr:colOff>50800</xdr:colOff>
      <xdr:row>65</xdr:row>
      <xdr:rowOff>77978</xdr:rowOff>
    </xdr:to>
    <xdr:sp macro="" textlink="">
      <xdr:nvSpPr>
        <xdr:cNvPr id="152" name="円/楕円 151"/>
        <xdr:cNvSpPr/>
      </xdr:nvSpPr>
      <xdr:spPr>
        <a:xfrm>
          <a:off x="4064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62755</xdr:rowOff>
    </xdr:from>
    <xdr:ext cx="736600" cy="259045"/>
    <xdr:sp macro="" textlink="">
      <xdr:nvSpPr>
        <xdr:cNvPr id="153" name="テキスト ボックス 152"/>
        <xdr:cNvSpPr txBox="1"/>
      </xdr:nvSpPr>
      <xdr:spPr>
        <a:xfrm>
          <a:off x="3733800" y="1120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17526</xdr:rowOff>
    </xdr:from>
    <xdr:to>
      <xdr:col>4</xdr:col>
      <xdr:colOff>533400</xdr:colOff>
      <xdr:row>64</xdr:row>
      <xdr:rowOff>119126</xdr:rowOff>
    </xdr:to>
    <xdr:sp macro="" textlink="">
      <xdr:nvSpPr>
        <xdr:cNvPr id="154" name="円/楕円 153"/>
        <xdr:cNvSpPr/>
      </xdr:nvSpPr>
      <xdr:spPr>
        <a:xfrm>
          <a:off x="3175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129303</xdr:rowOff>
    </xdr:from>
    <xdr:ext cx="762000" cy="259045"/>
    <xdr:sp macro="" textlink="">
      <xdr:nvSpPr>
        <xdr:cNvPr id="155" name="テキスト ボックス 154"/>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75438</xdr:rowOff>
    </xdr:from>
    <xdr:to>
      <xdr:col>3</xdr:col>
      <xdr:colOff>330200</xdr:colOff>
      <xdr:row>65</xdr:row>
      <xdr:rowOff>5588</xdr:rowOff>
    </xdr:to>
    <xdr:sp macro="" textlink="">
      <xdr:nvSpPr>
        <xdr:cNvPr id="156" name="円/楕円 155"/>
        <xdr:cNvSpPr/>
      </xdr:nvSpPr>
      <xdr:spPr>
        <a:xfrm>
          <a:off x="2286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161815</xdr:rowOff>
    </xdr:from>
    <xdr:ext cx="762000" cy="259045"/>
    <xdr:sp macro="" textlink="">
      <xdr:nvSpPr>
        <xdr:cNvPr id="157" name="テキスト ボックス 156"/>
        <xdr:cNvSpPr txBox="1"/>
      </xdr:nvSpPr>
      <xdr:spPr>
        <a:xfrm>
          <a:off x="1955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157480</xdr:rowOff>
    </xdr:from>
    <xdr:to>
      <xdr:col>2</xdr:col>
      <xdr:colOff>127000</xdr:colOff>
      <xdr:row>65</xdr:row>
      <xdr:rowOff>87630</xdr:rowOff>
    </xdr:to>
    <xdr:sp macro="" textlink="">
      <xdr:nvSpPr>
        <xdr:cNvPr id="158" name="円/楕円 157"/>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72407</xdr:rowOff>
    </xdr:from>
    <xdr:ext cx="762000" cy="259045"/>
    <xdr:sp macro="" textlink="">
      <xdr:nvSpPr>
        <xdr:cNvPr id="159" name="テキスト ボックス 158"/>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維持補修費、扶助費が前年度よりも増加したが</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人件費、物件費ともに減少し、</a:t>
          </a:r>
          <a:r>
            <a:rPr kumimoji="1" lang="ja-JP" altLang="ja-JP" sz="1200">
              <a:solidFill>
                <a:schemeClr val="dk1"/>
              </a:solidFill>
              <a:effectLst/>
              <a:latin typeface="+mn-lt"/>
              <a:ea typeface="+mn-ea"/>
              <a:cs typeface="+mn-cs"/>
            </a:rPr>
            <a:t>類似団体内・栃木県内平均よりも少ない額を維持している。</a:t>
          </a:r>
          <a:endParaRPr lang="ja-JP" altLang="ja-JP" sz="1200">
            <a:effectLst/>
          </a:endParaRPr>
        </a:p>
        <a:p>
          <a:r>
            <a:rPr kumimoji="1" lang="ja-JP" altLang="ja-JP" sz="1200">
              <a:solidFill>
                <a:schemeClr val="dk1"/>
              </a:solidFill>
              <a:effectLst/>
              <a:latin typeface="+mn-lt"/>
              <a:ea typeface="+mn-ea"/>
              <a:cs typeface="+mn-cs"/>
            </a:rPr>
            <a:t>　人件費について適正な</a:t>
          </a:r>
          <a:r>
            <a:rPr kumimoji="1" lang="ja-JP" altLang="en-US" sz="1200">
              <a:solidFill>
                <a:schemeClr val="dk1"/>
              </a:solidFill>
              <a:effectLst/>
              <a:latin typeface="+mn-lt"/>
              <a:ea typeface="+mn-ea"/>
              <a:cs typeface="+mn-cs"/>
            </a:rPr>
            <a:t>定員管理に</a:t>
          </a:r>
          <a:r>
            <a:rPr kumimoji="1" lang="ja-JP" altLang="ja-JP" sz="1200">
              <a:solidFill>
                <a:schemeClr val="dk1"/>
              </a:solidFill>
              <a:effectLst/>
              <a:latin typeface="+mn-lt"/>
              <a:ea typeface="+mn-ea"/>
              <a:cs typeface="+mn-cs"/>
            </a:rPr>
            <a:t>努めるほか、物件費、維持補修費においても施設管理等の外部委託や公共施設の適正な維持管理を行うなど、行政サービスの向上を図る。</a:t>
          </a:r>
          <a:endParaRPr lang="ja-JP" altLang="ja-JP" sz="12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162503</xdr:rowOff>
    </xdr:from>
    <xdr:to>
      <xdr:col>7</xdr:col>
      <xdr:colOff>152400</xdr:colOff>
      <xdr:row>89</xdr:row>
      <xdr:rowOff>67041</xdr:rowOff>
    </xdr:to>
    <xdr:cxnSp macro="">
      <xdr:nvCxnSpPr>
        <xdr:cNvPr id="191" name="直線コネクタ 190"/>
        <xdr:cNvCxnSpPr/>
      </xdr:nvCxnSpPr>
      <xdr:spPr>
        <a:xfrm flipV="1">
          <a:off x="4953000" y="13707053"/>
          <a:ext cx="0" cy="161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39118</xdr:rowOff>
    </xdr:from>
    <xdr:ext cx="762000" cy="259045"/>
    <xdr:sp macro="" textlink="">
      <xdr:nvSpPr>
        <xdr:cNvPr id="192" name="人件費・物件費等の状況最小値テキスト"/>
        <xdr:cNvSpPr txBox="1"/>
      </xdr:nvSpPr>
      <xdr:spPr>
        <a:xfrm>
          <a:off x="5041900" y="152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63500</xdr:colOff>
      <xdr:row>89</xdr:row>
      <xdr:rowOff>67041</xdr:rowOff>
    </xdr:from>
    <xdr:to>
      <xdr:col>7</xdr:col>
      <xdr:colOff>241300</xdr:colOff>
      <xdr:row>89</xdr:row>
      <xdr:rowOff>67041</xdr:rowOff>
    </xdr:to>
    <xdr:cxnSp macro="">
      <xdr:nvCxnSpPr>
        <xdr:cNvPr id="193" name="直線コネクタ 192"/>
        <xdr:cNvCxnSpPr/>
      </xdr:nvCxnSpPr>
      <xdr:spPr>
        <a:xfrm>
          <a:off x="4864100" y="1532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77430</xdr:rowOff>
    </xdr:from>
    <xdr:ext cx="762000" cy="259045"/>
    <xdr:sp macro="" textlink="">
      <xdr:nvSpPr>
        <xdr:cNvPr id="194" name="人件費・物件費等の状況最大値テキスト"/>
        <xdr:cNvSpPr txBox="1"/>
      </xdr:nvSpPr>
      <xdr:spPr>
        <a:xfrm>
          <a:off x="5041900" y="13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63500</xdr:colOff>
      <xdr:row>79</xdr:row>
      <xdr:rowOff>162503</xdr:rowOff>
    </xdr:from>
    <xdr:to>
      <xdr:col>7</xdr:col>
      <xdr:colOff>241300</xdr:colOff>
      <xdr:row>79</xdr:row>
      <xdr:rowOff>162503</xdr:rowOff>
    </xdr:to>
    <xdr:cxnSp macro="">
      <xdr:nvCxnSpPr>
        <xdr:cNvPr id="195" name="直線コネクタ 194"/>
        <xdr:cNvCxnSpPr/>
      </xdr:nvCxnSpPr>
      <xdr:spPr>
        <a:xfrm>
          <a:off x="4864100" y="13707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37629</xdr:rowOff>
    </xdr:from>
    <xdr:to>
      <xdr:col>7</xdr:col>
      <xdr:colOff>152400</xdr:colOff>
      <xdr:row>82</xdr:row>
      <xdr:rowOff>37767</xdr:rowOff>
    </xdr:to>
    <xdr:cxnSp macro="">
      <xdr:nvCxnSpPr>
        <xdr:cNvPr id="196" name="直線コネクタ 195"/>
        <xdr:cNvCxnSpPr/>
      </xdr:nvCxnSpPr>
      <xdr:spPr>
        <a:xfrm>
          <a:off x="4114800" y="14096529"/>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166045</xdr:rowOff>
    </xdr:from>
    <xdr:ext cx="762000" cy="259045"/>
    <xdr:sp macro="" textlink="">
      <xdr:nvSpPr>
        <xdr:cNvPr id="197" name="人件費・物件費等の状況平均値テキスト"/>
        <xdr:cNvSpPr txBox="1"/>
      </xdr:nvSpPr>
      <xdr:spPr>
        <a:xfrm>
          <a:off x="5041900" y="14224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22518</xdr:rowOff>
    </xdr:from>
    <xdr:to>
      <xdr:col>7</xdr:col>
      <xdr:colOff>203200</xdr:colOff>
      <xdr:row>83</xdr:row>
      <xdr:rowOff>124118</xdr:rowOff>
    </xdr:to>
    <xdr:sp macro="" textlink="">
      <xdr:nvSpPr>
        <xdr:cNvPr id="198" name="フローチャート : 判断 197"/>
        <xdr:cNvSpPr/>
      </xdr:nvSpPr>
      <xdr:spPr>
        <a:xfrm>
          <a:off x="49022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150840</xdr:rowOff>
    </xdr:from>
    <xdr:to>
      <xdr:col>6</xdr:col>
      <xdr:colOff>0</xdr:colOff>
      <xdr:row>82</xdr:row>
      <xdr:rowOff>37629</xdr:rowOff>
    </xdr:to>
    <xdr:cxnSp macro="">
      <xdr:nvCxnSpPr>
        <xdr:cNvPr id="199" name="直線コネクタ 198"/>
        <xdr:cNvCxnSpPr/>
      </xdr:nvCxnSpPr>
      <xdr:spPr>
        <a:xfrm>
          <a:off x="3225800" y="14038290"/>
          <a:ext cx="889000" cy="5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133592</xdr:rowOff>
    </xdr:from>
    <xdr:to>
      <xdr:col>6</xdr:col>
      <xdr:colOff>50800</xdr:colOff>
      <xdr:row>83</xdr:row>
      <xdr:rowOff>63742</xdr:rowOff>
    </xdr:to>
    <xdr:sp macro="" textlink="">
      <xdr:nvSpPr>
        <xdr:cNvPr id="200" name="フローチャート : 判断 199"/>
        <xdr:cNvSpPr/>
      </xdr:nvSpPr>
      <xdr:spPr>
        <a:xfrm>
          <a:off x="4064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48519</xdr:rowOff>
    </xdr:from>
    <xdr:ext cx="736600" cy="259045"/>
    <xdr:sp macro="" textlink="">
      <xdr:nvSpPr>
        <xdr:cNvPr id="201" name="テキスト ボックス 200"/>
        <xdr:cNvSpPr txBox="1"/>
      </xdr:nvSpPr>
      <xdr:spPr>
        <a:xfrm>
          <a:off x="3733800" y="1427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39015</xdr:rowOff>
    </xdr:from>
    <xdr:to>
      <xdr:col>4</xdr:col>
      <xdr:colOff>482600</xdr:colOff>
      <xdr:row>81</xdr:row>
      <xdr:rowOff>150840</xdr:rowOff>
    </xdr:to>
    <xdr:cxnSp macro="">
      <xdr:nvCxnSpPr>
        <xdr:cNvPr id="202" name="直線コネクタ 201"/>
        <xdr:cNvCxnSpPr/>
      </xdr:nvCxnSpPr>
      <xdr:spPr>
        <a:xfrm>
          <a:off x="2336800" y="13926465"/>
          <a:ext cx="889000" cy="11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100464</xdr:rowOff>
    </xdr:from>
    <xdr:to>
      <xdr:col>4</xdr:col>
      <xdr:colOff>533400</xdr:colOff>
      <xdr:row>83</xdr:row>
      <xdr:rowOff>30614</xdr:rowOff>
    </xdr:to>
    <xdr:sp macro="" textlink="">
      <xdr:nvSpPr>
        <xdr:cNvPr id="203" name="フローチャート : 判断 202"/>
        <xdr:cNvSpPr/>
      </xdr:nvSpPr>
      <xdr:spPr>
        <a:xfrm>
          <a:off x="3175000" y="1415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15391</xdr:rowOff>
    </xdr:from>
    <xdr:ext cx="762000" cy="259045"/>
    <xdr:sp macro="" textlink="">
      <xdr:nvSpPr>
        <xdr:cNvPr id="204" name="テキスト ボックス 203"/>
        <xdr:cNvSpPr txBox="1"/>
      </xdr:nvSpPr>
      <xdr:spPr>
        <a:xfrm>
          <a:off x="2844800" y="1424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39015</xdr:rowOff>
    </xdr:from>
    <xdr:to>
      <xdr:col>3</xdr:col>
      <xdr:colOff>279400</xdr:colOff>
      <xdr:row>81</xdr:row>
      <xdr:rowOff>78088</xdr:rowOff>
    </xdr:to>
    <xdr:cxnSp macro="">
      <xdr:nvCxnSpPr>
        <xdr:cNvPr id="205" name="直線コネクタ 204"/>
        <xdr:cNvCxnSpPr/>
      </xdr:nvCxnSpPr>
      <xdr:spPr>
        <a:xfrm flipV="1">
          <a:off x="1447800" y="13926465"/>
          <a:ext cx="889000" cy="3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158400</xdr:rowOff>
    </xdr:from>
    <xdr:to>
      <xdr:col>3</xdr:col>
      <xdr:colOff>330200</xdr:colOff>
      <xdr:row>82</xdr:row>
      <xdr:rowOff>88550</xdr:rowOff>
    </xdr:to>
    <xdr:sp macro="" textlink="">
      <xdr:nvSpPr>
        <xdr:cNvPr id="206" name="フローチャート : 判断 205"/>
        <xdr:cNvSpPr/>
      </xdr:nvSpPr>
      <xdr:spPr>
        <a:xfrm>
          <a:off x="2286000" y="140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73327</xdr:rowOff>
    </xdr:from>
    <xdr:ext cx="762000" cy="259045"/>
    <xdr:sp macro="" textlink="">
      <xdr:nvSpPr>
        <xdr:cNvPr id="207" name="テキスト ボックス 206"/>
        <xdr:cNvSpPr txBox="1"/>
      </xdr:nvSpPr>
      <xdr:spPr>
        <a:xfrm>
          <a:off x="1955800" y="141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100,506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64252</xdr:rowOff>
    </xdr:from>
    <xdr:to>
      <xdr:col>2</xdr:col>
      <xdr:colOff>127000</xdr:colOff>
      <xdr:row>82</xdr:row>
      <xdr:rowOff>165852</xdr:rowOff>
    </xdr:to>
    <xdr:sp macro="" textlink="">
      <xdr:nvSpPr>
        <xdr:cNvPr id="208" name="フローチャート : 判断 207"/>
        <xdr:cNvSpPr/>
      </xdr:nvSpPr>
      <xdr:spPr>
        <a:xfrm>
          <a:off x="1397000" y="1412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150629</xdr:rowOff>
    </xdr:from>
    <xdr:ext cx="762000" cy="259045"/>
    <xdr:sp macro="" textlink="">
      <xdr:nvSpPr>
        <xdr:cNvPr id="209" name="テキスト ボックス 208"/>
        <xdr:cNvSpPr txBox="1"/>
      </xdr:nvSpPr>
      <xdr:spPr>
        <a:xfrm>
          <a:off x="1066800" y="1420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158417</xdr:rowOff>
    </xdr:from>
    <xdr:to>
      <xdr:col>7</xdr:col>
      <xdr:colOff>203200</xdr:colOff>
      <xdr:row>82</xdr:row>
      <xdr:rowOff>88567</xdr:rowOff>
    </xdr:to>
    <xdr:sp macro="" textlink="">
      <xdr:nvSpPr>
        <xdr:cNvPr id="215" name="円/楕円 214"/>
        <xdr:cNvSpPr/>
      </xdr:nvSpPr>
      <xdr:spPr>
        <a:xfrm>
          <a:off x="4902200" y="1404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3494</xdr:rowOff>
    </xdr:from>
    <xdr:ext cx="762000" cy="259045"/>
    <xdr:sp macro="" textlink="">
      <xdr:nvSpPr>
        <xdr:cNvPr id="216" name="人件費・物件費等の状況該当値テキスト"/>
        <xdr:cNvSpPr txBox="1"/>
      </xdr:nvSpPr>
      <xdr:spPr>
        <a:xfrm>
          <a:off x="5041900" y="13890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100,507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158279</xdr:rowOff>
    </xdr:from>
    <xdr:to>
      <xdr:col>6</xdr:col>
      <xdr:colOff>50800</xdr:colOff>
      <xdr:row>82</xdr:row>
      <xdr:rowOff>88429</xdr:rowOff>
    </xdr:to>
    <xdr:sp macro="" textlink="">
      <xdr:nvSpPr>
        <xdr:cNvPr id="217" name="円/楕円 216"/>
        <xdr:cNvSpPr/>
      </xdr:nvSpPr>
      <xdr:spPr>
        <a:xfrm>
          <a:off x="4064000" y="1404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98606</xdr:rowOff>
    </xdr:from>
    <xdr:ext cx="736600" cy="259045"/>
    <xdr:sp macro="" textlink="">
      <xdr:nvSpPr>
        <xdr:cNvPr id="218" name="テキスト ボックス 217"/>
        <xdr:cNvSpPr txBox="1"/>
      </xdr:nvSpPr>
      <xdr:spPr>
        <a:xfrm>
          <a:off x="3733800" y="1381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100,499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100040</xdr:rowOff>
    </xdr:from>
    <xdr:to>
      <xdr:col>4</xdr:col>
      <xdr:colOff>533400</xdr:colOff>
      <xdr:row>82</xdr:row>
      <xdr:rowOff>30190</xdr:rowOff>
    </xdr:to>
    <xdr:sp macro="" textlink="">
      <xdr:nvSpPr>
        <xdr:cNvPr id="219" name="円/楕円 218"/>
        <xdr:cNvSpPr/>
      </xdr:nvSpPr>
      <xdr:spPr>
        <a:xfrm>
          <a:off x="3175000" y="139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40367</xdr:rowOff>
    </xdr:from>
    <xdr:ext cx="762000" cy="259045"/>
    <xdr:sp macro="" textlink="">
      <xdr:nvSpPr>
        <xdr:cNvPr id="220" name="テキスト ボックス 219"/>
        <xdr:cNvSpPr txBox="1"/>
      </xdr:nvSpPr>
      <xdr:spPr>
        <a:xfrm>
          <a:off x="2844800" y="1375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97,120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159665</xdr:rowOff>
    </xdr:from>
    <xdr:to>
      <xdr:col>3</xdr:col>
      <xdr:colOff>330200</xdr:colOff>
      <xdr:row>81</xdr:row>
      <xdr:rowOff>89815</xdr:rowOff>
    </xdr:to>
    <xdr:sp macro="" textlink="">
      <xdr:nvSpPr>
        <xdr:cNvPr id="221" name="円/楕円 220"/>
        <xdr:cNvSpPr/>
      </xdr:nvSpPr>
      <xdr:spPr>
        <a:xfrm>
          <a:off x="2286000" y="138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99992</xdr:rowOff>
    </xdr:from>
    <xdr:ext cx="762000" cy="259045"/>
    <xdr:sp macro="" textlink="">
      <xdr:nvSpPr>
        <xdr:cNvPr id="222" name="テキスト ボックス 221"/>
        <xdr:cNvSpPr txBox="1"/>
      </xdr:nvSpPr>
      <xdr:spPr>
        <a:xfrm>
          <a:off x="1955800" y="136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90,632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27288</xdr:rowOff>
    </xdr:from>
    <xdr:to>
      <xdr:col>2</xdr:col>
      <xdr:colOff>127000</xdr:colOff>
      <xdr:row>81</xdr:row>
      <xdr:rowOff>128888</xdr:rowOff>
    </xdr:to>
    <xdr:sp macro="" textlink="">
      <xdr:nvSpPr>
        <xdr:cNvPr id="223" name="円/楕円 222"/>
        <xdr:cNvSpPr/>
      </xdr:nvSpPr>
      <xdr:spPr>
        <a:xfrm>
          <a:off x="1397000" y="1391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139065</xdr:rowOff>
    </xdr:from>
    <xdr:ext cx="762000" cy="259045"/>
    <xdr:sp macro="" textlink="">
      <xdr:nvSpPr>
        <xdr:cNvPr id="224" name="テキスト ボックス 223"/>
        <xdr:cNvSpPr txBox="1"/>
      </xdr:nvSpPr>
      <xdr:spPr>
        <a:xfrm>
          <a:off x="1066800" y="1368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200">
              <a:effectLst/>
            </a:rPr>
            <a:t>　国家公務員の給与制度改正に準じ、給与制度改正を行った。</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引き続き、適正な昇格・昇給制度の運用を図り、ラスパイレス指数の適正な水準を維持し、人件費を抑制する。　</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85</xdr:row>
      <xdr:rowOff>112184</xdr:rowOff>
    </xdr:to>
    <xdr:cxnSp macro="">
      <xdr:nvCxnSpPr>
        <xdr:cNvPr id="253" name="直線コネクタ 252"/>
        <xdr:cNvCxnSpPr/>
      </xdr:nvCxnSpPr>
      <xdr:spPr>
        <a:xfrm flipV="1">
          <a:off x="17018000" y="13814072"/>
          <a:ext cx="0" cy="8713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84261</xdr:rowOff>
    </xdr:from>
    <xdr:ext cx="762000" cy="259045"/>
    <xdr:sp macro="" textlink="">
      <xdr:nvSpPr>
        <xdr:cNvPr id="254" name="給与水準   （国との比較）最小値テキスト"/>
        <xdr:cNvSpPr txBox="1"/>
      </xdr:nvSpPr>
      <xdr:spPr>
        <a:xfrm>
          <a:off x="17106900" y="146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85</xdr:row>
      <xdr:rowOff>112184</xdr:rowOff>
    </xdr:from>
    <xdr:to>
      <xdr:col>24</xdr:col>
      <xdr:colOff>647700</xdr:colOff>
      <xdr:row>85</xdr:row>
      <xdr:rowOff>112184</xdr:rowOff>
    </xdr:to>
    <xdr:cxnSp macro="">
      <xdr:nvCxnSpPr>
        <xdr:cNvPr id="255" name="直線コネクタ 254"/>
        <xdr:cNvCxnSpPr/>
      </xdr:nvCxnSpPr>
      <xdr:spPr>
        <a:xfrm>
          <a:off x="16929100" y="1468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6"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7" name="直線コネクタ 256"/>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93134</xdr:rowOff>
    </xdr:from>
    <xdr:to>
      <xdr:col>24</xdr:col>
      <xdr:colOff>558800</xdr:colOff>
      <xdr:row>83</xdr:row>
      <xdr:rowOff>133350</xdr:rowOff>
    </xdr:to>
    <xdr:cxnSp macro="">
      <xdr:nvCxnSpPr>
        <xdr:cNvPr id="258" name="直線コネクタ 257"/>
        <xdr:cNvCxnSpPr/>
      </xdr:nvCxnSpPr>
      <xdr:spPr>
        <a:xfrm flipV="1">
          <a:off x="16179800" y="1432348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32049</xdr:rowOff>
    </xdr:from>
    <xdr:ext cx="762000" cy="259045"/>
    <xdr:sp macro="" textlink="">
      <xdr:nvSpPr>
        <xdr:cNvPr id="259" name="給与水準   （国との比較）平均値テキスト"/>
        <xdr:cNvSpPr txBox="1"/>
      </xdr:nvSpPr>
      <xdr:spPr>
        <a:xfrm>
          <a:off x="17106900" y="1409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60" name="フローチャート : 判断 259"/>
        <xdr:cNvSpPr/>
      </xdr:nvSpPr>
      <xdr:spPr>
        <a:xfrm>
          <a:off x="169672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12700</xdr:rowOff>
    </xdr:from>
    <xdr:to>
      <xdr:col>23</xdr:col>
      <xdr:colOff>406400</xdr:colOff>
      <xdr:row>83</xdr:row>
      <xdr:rowOff>133350</xdr:rowOff>
    </xdr:to>
    <xdr:cxnSp macro="">
      <xdr:nvCxnSpPr>
        <xdr:cNvPr id="261" name="直線コネクタ 260"/>
        <xdr:cNvCxnSpPr/>
      </xdr:nvCxnSpPr>
      <xdr:spPr>
        <a:xfrm>
          <a:off x="15290800" y="142430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28928</xdr:rowOff>
    </xdr:from>
    <xdr:to>
      <xdr:col>23</xdr:col>
      <xdr:colOff>457200</xdr:colOff>
      <xdr:row>83</xdr:row>
      <xdr:rowOff>130528</xdr:rowOff>
    </xdr:to>
    <xdr:sp macro="" textlink="">
      <xdr:nvSpPr>
        <xdr:cNvPr id="262" name="フローチャート : 判断 261"/>
        <xdr:cNvSpPr/>
      </xdr:nvSpPr>
      <xdr:spPr>
        <a:xfrm>
          <a:off x="16129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140705</xdr:rowOff>
    </xdr:from>
    <xdr:ext cx="736600" cy="259045"/>
    <xdr:sp macro="" textlink="">
      <xdr:nvSpPr>
        <xdr:cNvPr id="263" name="テキスト ボックス 262"/>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12700</xdr:rowOff>
    </xdr:from>
    <xdr:to>
      <xdr:col>22</xdr:col>
      <xdr:colOff>203200</xdr:colOff>
      <xdr:row>83</xdr:row>
      <xdr:rowOff>93134</xdr:rowOff>
    </xdr:to>
    <xdr:cxnSp macro="">
      <xdr:nvCxnSpPr>
        <xdr:cNvPr id="264" name="直線コネクタ 263"/>
        <xdr:cNvCxnSpPr/>
      </xdr:nvCxnSpPr>
      <xdr:spPr>
        <a:xfrm flipV="1">
          <a:off x="14401800" y="142430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66322</xdr:rowOff>
    </xdr:from>
    <xdr:to>
      <xdr:col>22</xdr:col>
      <xdr:colOff>254000</xdr:colOff>
      <xdr:row>82</xdr:row>
      <xdr:rowOff>167922</xdr:rowOff>
    </xdr:to>
    <xdr:sp macro="" textlink="">
      <xdr:nvSpPr>
        <xdr:cNvPr id="265" name="フローチャート : 判断 264"/>
        <xdr:cNvSpPr/>
      </xdr:nvSpPr>
      <xdr:spPr>
        <a:xfrm>
          <a:off x="15240000" y="141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6649</xdr:rowOff>
    </xdr:from>
    <xdr:ext cx="762000" cy="259045"/>
    <xdr:sp macro="" textlink="">
      <xdr:nvSpPr>
        <xdr:cNvPr id="266" name="テキスト ボックス 265"/>
        <xdr:cNvSpPr txBox="1"/>
      </xdr:nvSpPr>
      <xdr:spPr>
        <a:xfrm>
          <a:off x="14909800" y="1389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93134</xdr:rowOff>
    </xdr:from>
    <xdr:to>
      <xdr:col>21</xdr:col>
      <xdr:colOff>0</xdr:colOff>
      <xdr:row>89</xdr:row>
      <xdr:rowOff>110066</xdr:rowOff>
    </xdr:to>
    <xdr:cxnSp macro="">
      <xdr:nvCxnSpPr>
        <xdr:cNvPr id="267" name="直線コネクタ 266"/>
        <xdr:cNvCxnSpPr/>
      </xdr:nvCxnSpPr>
      <xdr:spPr>
        <a:xfrm flipV="1">
          <a:off x="13512800" y="14323484"/>
          <a:ext cx="889000" cy="104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79728</xdr:rowOff>
    </xdr:from>
    <xdr:to>
      <xdr:col>21</xdr:col>
      <xdr:colOff>50800</xdr:colOff>
      <xdr:row>83</xdr:row>
      <xdr:rowOff>9878</xdr:rowOff>
    </xdr:to>
    <xdr:sp macro="" textlink="">
      <xdr:nvSpPr>
        <xdr:cNvPr id="268" name="フローチャート : 判断 267"/>
        <xdr:cNvSpPr/>
      </xdr:nvSpPr>
      <xdr:spPr>
        <a:xfrm>
          <a:off x="14351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20055</xdr:rowOff>
    </xdr:from>
    <xdr:ext cx="762000" cy="259045"/>
    <xdr:sp macro="" textlink="">
      <xdr:nvSpPr>
        <xdr:cNvPr id="269" name="テキスト ボックス 268"/>
        <xdr:cNvSpPr txBox="1"/>
      </xdr:nvSpPr>
      <xdr:spPr>
        <a:xfrm>
          <a:off x="14020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70" name="フローチャート : 判断 269"/>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71" name="テキスト ボックス 270"/>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42334</xdr:rowOff>
    </xdr:from>
    <xdr:to>
      <xdr:col>24</xdr:col>
      <xdr:colOff>609600</xdr:colOff>
      <xdr:row>83</xdr:row>
      <xdr:rowOff>143934</xdr:rowOff>
    </xdr:to>
    <xdr:sp macro="" textlink="">
      <xdr:nvSpPr>
        <xdr:cNvPr id="277" name="円/楕円 276"/>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14411</xdr:rowOff>
    </xdr:from>
    <xdr:ext cx="762000" cy="259045"/>
    <xdr:sp macro="" textlink="">
      <xdr:nvSpPr>
        <xdr:cNvPr id="278" name="給与水準   （国との比較）該当値テキスト"/>
        <xdr:cNvSpPr txBox="1"/>
      </xdr:nvSpPr>
      <xdr:spPr>
        <a:xfrm>
          <a:off x="17106900" y="142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79" name="円/楕円 278"/>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80" name="テキスト ボックス 279"/>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133350</xdr:rowOff>
    </xdr:from>
    <xdr:to>
      <xdr:col>22</xdr:col>
      <xdr:colOff>254000</xdr:colOff>
      <xdr:row>83</xdr:row>
      <xdr:rowOff>63500</xdr:rowOff>
    </xdr:to>
    <xdr:sp macro="" textlink="">
      <xdr:nvSpPr>
        <xdr:cNvPr id="281" name="円/楕円 280"/>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48277</xdr:rowOff>
    </xdr:from>
    <xdr:ext cx="762000" cy="259045"/>
    <xdr:sp macro="" textlink="">
      <xdr:nvSpPr>
        <xdr:cNvPr id="282" name="テキスト ボックス 281"/>
        <xdr:cNvSpPr txBox="1"/>
      </xdr:nvSpPr>
      <xdr:spPr>
        <a:xfrm>
          <a:off x="14909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42334</xdr:rowOff>
    </xdr:from>
    <xdr:to>
      <xdr:col>21</xdr:col>
      <xdr:colOff>50800</xdr:colOff>
      <xdr:row>83</xdr:row>
      <xdr:rowOff>143934</xdr:rowOff>
    </xdr:to>
    <xdr:sp macro="" textlink="">
      <xdr:nvSpPr>
        <xdr:cNvPr id="283" name="円/楕円 282"/>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84" name="テキスト ボックス 283"/>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85" name="円/楕円 284"/>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145643</xdr:rowOff>
    </xdr:from>
    <xdr:ext cx="762000" cy="259045"/>
    <xdr:sp macro="" textlink="">
      <xdr:nvSpPr>
        <xdr:cNvPr id="286" name="テキスト ボックス 285"/>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mn-lt"/>
              <a:ea typeface="+mn-ea"/>
              <a:cs typeface="+mn-cs"/>
            </a:rPr>
            <a:t>　人口千人当たり職員数は</a:t>
          </a:r>
          <a:r>
            <a:rPr kumimoji="1" lang="en-US" altLang="ja-JP" sz="1200" b="0" i="0" baseline="0">
              <a:solidFill>
                <a:schemeClr val="dk1"/>
              </a:solidFill>
              <a:effectLst/>
              <a:latin typeface="+mn-lt"/>
              <a:ea typeface="+mn-ea"/>
              <a:cs typeface="+mn-cs"/>
            </a:rPr>
            <a:t>6.74</a:t>
          </a:r>
          <a:r>
            <a:rPr kumimoji="1" lang="ja-JP" altLang="en-US" sz="1200" b="0" i="0" baseline="0">
              <a:solidFill>
                <a:schemeClr val="dk1"/>
              </a:solidFill>
              <a:effectLst/>
              <a:latin typeface="+mn-lt"/>
              <a:ea typeface="+mn-ea"/>
              <a:cs typeface="+mn-cs"/>
            </a:rPr>
            <a:t>人と、類似団体平均を上回った。</a:t>
          </a:r>
          <a:endParaRPr kumimoji="1" lang="en-US" altLang="ja-JP" sz="1200" b="0" i="0" baseline="0">
            <a:solidFill>
              <a:schemeClr val="dk1"/>
            </a:solidFill>
            <a:effectLst/>
            <a:latin typeface="+mn-lt"/>
            <a:ea typeface="+mn-ea"/>
            <a:cs typeface="+mn-cs"/>
          </a:endParaRPr>
        </a:p>
        <a:p>
          <a:pPr eaLnBrk="1" fontAlgn="auto" latinLnBrk="0" hangingPunct="1"/>
          <a:r>
            <a:rPr kumimoji="1" lang="ja-JP" altLang="en-US" sz="1200" b="0" i="0" baseline="0">
              <a:solidFill>
                <a:schemeClr val="dk1"/>
              </a:solidFill>
              <a:effectLst/>
              <a:latin typeface="+mn-lt"/>
              <a:ea typeface="+mn-ea"/>
              <a:cs typeface="+mn-cs"/>
            </a:rPr>
            <a:t>　平成</a:t>
          </a:r>
          <a:r>
            <a:rPr kumimoji="1" lang="en-US" altLang="ja-JP" sz="1200" b="0" i="0" baseline="0">
              <a:solidFill>
                <a:schemeClr val="dk1"/>
              </a:solidFill>
              <a:effectLst/>
              <a:latin typeface="+mn-lt"/>
              <a:ea typeface="+mn-ea"/>
              <a:cs typeface="+mn-cs"/>
            </a:rPr>
            <a:t>28</a:t>
          </a:r>
          <a:r>
            <a:rPr kumimoji="1" lang="ja-JP" altLang="en-US" sz="1200" b="0" i="0" baseline="0">
              <a:solidFill>
                <a:schemeClr val="dk1"/>
              </a:solidFill>
              <a:effectLst/>
              <a:latin typeface="+mn-lt"/>
              <a:ea typeface="+mn-ea"/>
              <a:cs typeface="+mn-cs"/>
            </a:rPr>
            <a:t>年度は、新たな行政需要への増員を行いつつ、組織の廃止などによる減員も行い、全体では</a:t>
          </a:r>
          <a:r>
            <a:rPr kumimoji="1" lang="en-US" altLang="ja-JP" sz="1200" b="0" i="0" baseline="0">
              <a:solidFill>
                <a:schemeClr val="dk1"/>
              </a:solidFill>
              <a:effectLst/>
              <a:latin typeface="+mn-lt"/>
              <a:ea typeface="+mn-ea"/>
              <a:cs typeface="+mn-cs"/>
            </a:rPr>
            <a:t>27</a:t>
          </a:r>
          <a:r>
            <a:rPr kumimoji="1" lang="ja-JP" altLang="en-US" sz="1200" b="0" i="0" baseline="0">
              <a:solidFill>
                <a:schemeClr val="dk1"/>
              </a:solidFill>
              <a:effectLst/>
              <a:latin typeface="+mn-lt"/>
              <a:ea typeface="+mn-ea"/>
              <a:cs typeface="+mn-cs"/>
            </a:rPr>
            <a:t>年度より</a:t>
          </a:r>
          <a:r>
            <a:rPr kumimoji="1" lang="en-US" altLang="ja-JP" sz="1200" b="0" i="0" baseline="0">
              <a:solidFill>
                <a:schemeClr val="dk1"/>
              </a:solidFill>
              <a:effectLst/>
              <a:latin typeface="+mn-lt"/>
              <a:ea typeface="+mn-ea"/>
              <a:cs typeface="+mn-cs"/>
            </a:rPr>
            <a:t>2</a:t>
          </a:r>
          <a:r>
            <a:rPr kumimoji="1" lang="ja-JP" altLang="en-US" sz="1200" b="0" i="0" baseline="0">
              <a:solidFill>
                <a:schemeClr val="dk1"/>
              </a:solidFill>
              <a:effectLst/>
              <a:latin typeface="+mn-lt"/>
              <a:ea typeface="+mn-ea"/>
              <a:cs typeface="+mn-cs"/>
            </a:rPr>
            <a:t>人増となる</a:t>
          </a:r>
          <a:r>
            <a:rPr kumimoji="1" lang="en-US" altLang="ja-JP" sz="1200" b="0" i="0" baseline="0">
              <a:solidFill>
                <a:schemeClr val="dk1"/>
              </a:solidFill>
              <a:effectLst/>
              <a:latin typeface="+mn-lt"/>
              <a:ea typeface="+mn-ea"/>
              <a:cs typeface="+mn-cs"/>
            </a:rPr>
            <a:t>1,133</a:t>
          </a:r>
          <a:r>
            <a:rPr kumimoji="1" lang="ja-JP" altLang="en-US" sz="1200" b="0" i="0" baseline="0">
              <a:solidFill>
                <a:schemeClr val="dk1"/>
              </a:solidFill>
              <a:effectLst/>
              <a:latin typeface="+mn-lt"/>
              <a:ea typeface="+mn-ea"/>
              <a:cs typeface="+mn-cs"/>
            </a:rPr>
            <a:t>人の職員数とした。</a:t>
          </a:r>
          <a:endParaRPr kumimoji="1" lang="en-US" altLang="ja-JP" sz="1200" b="0" i="0" baseline="0">
            <a:solidFill>
              <a:schemeClr val="dk1"/>
            </a:solidFill>
            <a:effectLst/>
            <a:latin typeface="+mn-lt"/>
            <a:ea typeface="+mn-ea"/>
            <a:cs typeface="+mn-cs"/>
          </a:endParaRPr>
        </a:p>
        <a:p>
          <a:pPr eaLnBrk="1" fontAlgn="auto" latinLnBrk="0" hangingPunct="1"/>
          <a:r>
            <a:rPr kumimoji="1" lang="ja-JP" altLang="en-US" sz="1200" b="0" i="0" baseline="0">
              <a:solidFill>
                <a:schemeClr val="dk1"/>
              </a:solidFill>
              <a:effectLst/>
              <a:latin typeface="+mn-lt"/>
              <a:ea typeface="+mn-ea"/>
              <a:cs typeface="+mn-cs"/>
            </a:rPr>
            <a:t>　引き続き</a:t>
          </a:r>
          <a:r>
            <a:rPr kumimoji="1" lang="ja-JP" altLang="ja-JP" sz="1200" b="0" i="0" baseline="0">
              <a:solidFill>
                <a:schemeClr val="dk1"/>
              </a:solidFill>
              <a:effectLst/>
              <a:latin typeface="+mn-lt"/>
              <a:ea typeface="+mn-ea"/>
              <a:cs typeface="+mn-cs"/>
            </a:rPr>
            <a:t>、事務事業の見直しや</a:t>
          </a:r>
          <a:r>
            <a:rPr kumimoji="1" lang="ja-JP" altLang="en-US" sz="1200" b="0" i="0" baseline="0">
              <a:solidFill>
                <a:schemeClr val="dk1"/>
              </a:solidFill>
              <a:effectLst/>
              <a:latin typeface="+mn-lt"/>
              <a:ea typeface="+mn-ea"/>
              <a:cs typeface="+mn-cs"/>
            </a:rPr>
            <a:t>効率的な組織体制の構築を推進し</a:t>
          </a:r>
          <a:r>
            <a:rPr kumimoji="1" lang="ja-JP" altLang="ja-JP" sz="1200" b="0" i="0" baseline="0">
              <a:solidFill>
                <a:schemeClr val="dk1"/>
              </a:solidFill>
              <a:effectLst/>
              <a:latin typeface="+mn-lt"/>
              <a:ea typeface="+mn-ea"/>
              <a:cs typeface="+mn-cs"/>
            </a:rPr>
            <a:t>、市民サービスに支障をきたすことのないよう、適正な</a:t>
          </a:r>
          <a:r>
            <a:rPr kumimoji="1" lang="ja-JP" altLang="en-US" sz="1200" b="0" i="0" baseline="0">
              <a:solidFill>
                <a:schemeClr val="dk1"/>
              </a:solidFill>
              <a:effectLst/>
              <a:latin typeface="+mn-lt"/>
              <a:ea typeface="+mn-ea"/>
              <a:cs typeface="+mn-cs"/>
            </a:rPr>
            <a:t>定員管理、効果的な人員配置を行う。</a:t>
          </a:r>
          <a:endParaRPr lang="ja-JP" altLang="ja-JP" sz="1200">
            <a:effectLst/>
          </a:endParaRPr>
        </a:p>
        <a:p>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52070</xdr:rowOff>
    </xdr:from>
    <xdr:to>
      <xdr:col>24</xdr:col>
      <xdr:colOff>558800</xdr:colOff>
      <xdr:row>67</xdr:row>
      <xdr:rowOff>152400</xdr:rowOff>
    </xdr:to>
    <xdr:cxnSp macro="">
      <xdr:nvCxnSpPr>
        <xdr:cNvPr id="314" name="直線コネクタ 313"/>
        <xdr:cNvCxnSpPr/>
      </xdr:nvCxnSpPr>
      <xdr:spPr>
        <a:xfrm flipV="1">
          <a:off x="17018000" y="101676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5"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6" name="直線コネクタ 315"/>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138447</xdr:rowOff>
    </xdr:from>
    <xdr:ext cx="762000" cy="259045"/>
    <xdr:sp macro="" textlink="">
      <xdr:nvSpPr>
        <xdr:cNvPr id="317"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469900</xdr:colOff>
      <xdr:row>59</xdr:row>
      <xdr:rowOff>52070</xdr:rowOff>
    </xdr:from>
    <xdr:to>
      <xdr:col>24</xdr:col>
      <xdr:colOff>647700</xdr:colOff>
      <xdr:row>59</xdr:row>
      <xdr:rowOff>52070</xdr:rowOff>
    </xdr:to>
    <xdr:cxnSp macro="">
      <xdr:nvCxnSpPr>
        <xdr:cNvPr id="318" name="直線コネクタ 317"/>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97536</xdr:rowOff>
    </xdr:from>
    <xdr:to>
      <xdr:col>24</xdr:col>
      <xdr:colOff>558800</xdr:colOff>
      <xdr:row>62</xdr:row>
      <xdr:rowOff>102362</xdr:rowOff>
    </xdr:to>
    <xdr:cxnSp macro="">
      <xdr:nvCxnSpPr>
        <xdr:cNvPr id="319" name="直線コネクタ 318"/>
        <xdr:cNvCxnSpPr/>
      </xdr:nvCxnSpPr>
      <xdr:spPr>
        <a:xfrm>
          <a:off x="16179800" y="1072743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29481</xdr:rowOff>
    </xdr:from>
    <xdr:ext cx="762000" cy="259045"/>
    <xdr:sp macro="" textlink="">
      <xdr:nvSpPr>
        <xdr:cNvPr id="320" name="定員管理の状況平均値テキスト"/>
        <xdr:cNvSpPr txBox="1"/>
      </xdr:nvSpPr>
      <xdr:spPr>
        <a:xfrm>
          <a:off x="17106900" y="1048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21" name="フローチャート : 判断 320"/>
        <xdr:cNvSpPr/>
      </xdr:nvSpPr>
      <xdr:spPr>
        <a:xfrm>
          <a:off x="169672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80645</xdr:rowOff>
    </xdr:from>
    <xdr:to>
      <xdr:col>23</xdr:col>
      <xdr:colOff>406400</xdr:colOff>
      <xdr:row>62</xdr:row>
      <xdr:rowOff>97536</xdr:rowOff>
    </xdr:to>
    <xdr:cxnSp macro="">
      <xdr:nvCxnSpPr>
        <xdr:cNvPr id="322" name="直線コネクタ 321"/>
        <xdr:cNvCxnSpPr/>
      </xdr:nvCxnSpPr>
      <xdr:spPr>
        <a:xfrm>
          <a:off x="15290800" y="1071054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3" name="フローチャート : 判断 322"/>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76471</xdr:rowOff>
    </xdr:from>
    <xdr:ext cx="736600" cy="259045"/>
    <xdr:sp macro="" textlink="">
      <xdr:nvSpPr>
        <xdr:cNvPr id="324" name="テキスト ボックス 323"/>
        <xdr:cNvSpPr txBox="1"/>
      </xdr:nvSpPr>
      <xdr:spPr>
        <a:xfrm>
          <a:off x="15798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68580</xdr:rowOff>
    </xdr:from>
    <xdr:to>
      <xdr:col>22</xdr:col>
      <xdr:colOff>203200</xdr:colOff>
      <xdr:row>62</xdr:row>
      <xdr:rowOff>80645</xdr:rowOff>
    </xdr:to>
    <xdr:cxnSp macro="">
      <xdr:nvCxnSpPr>
        <xdr:cNvPr id="325" name="直線コネクタ 324"/>
        <xdr:cNvCxnSpPr/>
      </xdr:nvCxnSpPr>
      <xdr:spPr>
        <a:xfrm>
          <a:off x="14401800" y="106984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22606</xdr:rowOff>
    </xdr:from>
    <xdr:to>
      <xdr:col>22</xdr:col>
      <xdr:colOff>254000</xdr:colOff>
      <xdr:row>62</xdr:row>
      <xdr:rowOff>124206</xdr:rowOff>
    </xdr:to>
    <xdr:sp macro="" textlink="">
      <xdr:nvSpPr>
        <xdr:cNvPr id="326" name="フローチャート : 判断 325"/>
        <xdr:cNvSpPr/>
      </xdr:nvSpPr>
      <xdr:spPr>
        <a:xfrm>
          <a:off x="152400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134383</xdr:rowOff>
    </xdr:from>
    <xdr:ext cx="762000" cy="259045"/>
    <xdr:sp macro="" textlink="">
      <xdr:nvSpPr>
        <xdr:cNvPr id="327" name="テキスト ボックス 326"/>
        <xdr:cNvSpPr txBox="1"/>
      </xdr:nvSpPr>
      <xdr:spPr>
        <a:xfrm>
          <a:off x="14909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66167</xdr:rowOff>
    </xdr:from>
    <xdr:to>
      <xdr:col>21</xdr:col>
      <xdr:colOff>0</xdr:colOff>
      <xdr:row>62</xdr:row>
      <xdr:rowOff>68580</xdr:rowOff>
    </xdr:to>
    <xdr:cxnSp macro="">
      <xdr:nvCxnSpPr>
        <xdr:cNvPr id="328" name="直線コネクタ 327"/>
        <xdr:cNvCxnSpPr/>
      </xdr:nvCxnSpPr>
      <xdr:spPr>
        <a:xfrm>
          <a:off x="13512800" y="1069606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17780</xdr:rowOff>
    </xdr:from>
    <xdr:to>
      <xdr:col>21</xdr:col>
      <xdr:colOff>50800</xdr:colOff>
      <xdr:row>62</xdr:row>
      <xdr:rowOff>119380</xdr:rowOff>
    </xdr:to>
    <xdr:sp macro="" textlink="">
      <xdr:nvSpPr>
        <xdr:cNvPr id="329" name="フローチャート : 判断 328"/>
        <xdr:cNvSpPr/>
      </xdr:nvSpPr>
      <xdr:spPr>
        <a:xfrm>
          <a:off x="14351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129557</xdr:rowOff>
    </xdr:from>
    <xdr:ext cx="762000" cy="259045"/>
    <xdr:sp macro="" textlink="">
      <xdr:nvSpPr>
        <xdr:cNvPr id="330" name="テキスト ボックス 329"/>
        <xdr:cNvSpPr txBox="1"/>
      </xdr:nvSpPr>
      <xdr:spPr>
        <a:xfrm>
          <a:off x="14020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10541</xdr:rowOff>
    </xdr:from>
    <xdr:to>
      <xdr:col>19</xdr:col>
      <xdr:colOff>533400</xdr:colOff>
      <xdr:row>62</xdr:row>
      <xdr:rowOff>112141</xdr:rowOff>
    </xdr:to>
    <xdr:sp macro="" textlink="">
      <xdr:nvSpPr>
        <xdr:cNvPr id="331" name="フローチャート : 判断 330"/>
        <xdr:cNvSpPr/>
      </xdr:nvSpPr>
      <xdr:spPr>
        <a:xfrm>
          <a:off x="13462000" y="1064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122318</xdr:rowOff>
    </xdr:from>
    <xdr:ext cx="762000" cy="259045"/>
    <xdr:sp macro="" textlink="">
      <xdr:nvSpPr>
        <xdr:cNvPr id="332" name="テキスト ボックス 331"/>
        <xdr:cNvSpPr txBox="1"/>
      </xdr:nvSpPr>
      <xdr:spPr>
        <a:xfrm>
          <a:off x="13131800" y="1040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51562</xdr:rowOff>
    </xdr:from>
    <xdr:to>
      <xdr:col>24</xdr:col>
      <xdr:colOff>609600</xdr:colOff>
      <xdr:row>62</xdr:row>
      <xdr:rowOff>153162</xdr:rowOff>
    </xdr:to>
    <xdr:sp macro="" textlink="">
      <xdr:nvSpPr>
        <xdr:cNvPr id="338" name="円/楕円 337"/>
        <xdr:cNvSpPr/>
      </xdr:nvSpPr>
      <xdr:spPr>
        <a:xfrm>
          <a:off x="169672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23639</xdr:rowOff>
    </xdr:from>
    <xdr:ext cx="762000" cy="259045"/>
    <xdr:sp macro="" textlink="">
      <xdr:nvSpPr>
        <xdr:cNvPr id="339" name="定員管理の状況該当値テキスト"/>
        <xdr:cNvSpPr txBox="1"/>
      </xdr:nvSpPr>
      <xdr:spPr>
        <a:xfrm>
          <a:off x="17106900" y="1065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46736</xdr:rowOff>
    </xdr:from>
    <xdr:to>
      <xdr:col>23</xdr:col>
      <xdr:colOff>457200</xdr:colOff>
      <xdr:row>62</xdr:row>
      <xdr:rowOff>148336</xdr:rowOff>
    </xdr:to>
    <xdr:sp macro="" textlink="">
      <xdr:nvSpPr>
        <xdr:cNvPr id="340" name="円/楕円 339"/>
        <xdr:cNvSpPr/>
      </xdr:nvSpPr>
      <xdr:spPr>
        <a:xfrm>
          <a:off x="16129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133113</xdr:rowOff>
    </xdr:from>
    <xdr:ext cx="736600" cy="259045"/>
    <xdr:sp macro="" textlink="">
      <xdr:nvSpPr>
        <xdr:cNvPr id="341" name="テキスト ボックス 340"/>
        <xdr:cNvSpPr txBox="1"/>
      </xdr:nvSpPr>
      <xdr:spPr>
        <a:xfrm>
          <a:off x="15798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29845</xdr:rowOff>
    </xdr:from>
    <xdr:to>
      <xdr:col>22</xdr:col>
      <xdr:colOff>254000</xdr:colOff>
      <xdr:row>62</xdr:row>
      <xdr:rowOff>131445</xdr:rowOff>
    </xdr:to>
    <xdr:sp macro="" textlink="">
      <xdr:nvSpPr>
        <xdr:cNvPr id="342" name="円/楕円 341"/>
        <xdr:cNvSpPr/>
      </xdr:nvSpPr>
      <xdr:spPr>
        <a:xfrm>
          <a:off x="15240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116222</xdr:rowOff>
    </xdr:from>
    <xdr:ext cx="762000" cy="259045"/>
    <xdr:sp macro="" textlink="">
      <xdr:nvSpPr>
        <xdr:cNvPr id="343" name="テキスト ボックス 342"/>
        <xdr:cNvSpPr txBox="1"/>
      </xdr:nvSpPr>
      <xdr:spPr>
        <a:xfrm>
          <a:off x="14909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17780</xdr:rowOff>
    </xdr:from>
    <xdr:to>
      <xdr:col>21</xdr:col>
      <xdr:colOff>50800</xdr:colOff>
      <xdr:row>62</xdr:row>
      <xdr:rowOff>119380</xdr:rowOff>
    </xdr:to>
    <xdr:sp macro="" textlink="">
      <xdr:nvSpPr>
        <xdr:cNvPr id="344" name="円/楕円 343"/>
        <xdr:cNvSpPr/>
      </xdr:nvSpPr>
      <xdr:spPr>
        <a:xfrm>
          <a:off x="14351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104157</xdr:rowOff>
    </xdr:from>
    <xdr:ext cx="762000" cy="259045"/>
    <xdr:sp macro="" textlink="">
      <xdr:nvSpPr>
        <xdr:cNvPr id="345" name="テキスト ボックス 344"/>
        <xdr:cNvSpPr txBox="1"/>
      </xdr:nvSpPr>
      <xdr:spPr>
        <a:xfrm>
          <a:off x="14020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15367</xdr:rowOff>
    </xdr:from>
    <xdr:to>
      <xdr:col>19</xdr:col>
      <xdr:colOff>533400</xdr:colOff>
      <xdr:row>62</xdr:row>
      <xdr:rowOff>116967</xdr:rowOff>
    </xdr:to>
    <xdr:sp macro="" textlink="">
      <xdr:nvSpPr>
        <xdr:cNvPr id="346" name="円/楕円 345"/>
        <xdr:cNvSpPr/>
      </xdr:nvSpPr>
      <xdr:spPr>
        <a:xfrm>
          <a:off x="13462000" y="106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101744</xdr:rowOff>
    </xdr:from>
    <xdr:ext cx="762000" cy="259045"/>
    <xdr:sp macro="" textlink="">
      <xdr:nvSpPr>
        <xdr:cNvPr id="347" name="テキスト ボックス 346"/>
        <xdr:cNvSpPr txBox="1"/>
      </xdr:nvSpPr>
      <xdr:spPr>
        <a:xfrm>
          <a:off x="13131800" y="107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a:t>
          </a:r>
          <a:r>
            <a:rPr kumimoji="1" lang="ja-JP" altLang="en-US" sz="1200" b="0" i="0" baseline="0">
              <a:solidFill>
                <a:schemeClr val="dk1"/>
              </a:solidFill>
              <a:effectLst/>
              <a:latin typeface="+mn-lt"/>
              <a:ea typeface="+mn-ea"/>
              <a:cs typeface="+mn-cs"/>
            </a:rPr>
            <a:t>公債費の増などにより、前年度より</a:t>
          </a:r>
          <a:r>
            <a:rPr kumimoji="1" lang="en-US" altLang="ja-JP" sz="1200" b="0" i="0" baseline="0">
              <a:solidFill>
                <a:schemeClr val="dk1"/>
              </a:solidFill>
              <a:effectLst/>
              <a:latin typeface="+mn-lt"/>
              <a:ea typeface="+mn-ea"/>
              <a:cs typeface="+mn-cs"/>
            </a:rPr>
            <a:t>0.3%</a:t>
          </a:r>
          <a:r>
            <a:rPr kumimoji="1" lang="ja-JP" altLang="en-US" sz="1200" b="0" i="0" baseline="0">
              <a:solidFill>
                <a:schemeClr val="dk1"/>
              </a:solidFill>
              <a:effectLst/>
              <a:latin typeface="+mn-lt"/>
              <a:ea typeface="+mn-ea"/>
              <a:cs typeface="+mn-cs"/>
            </a:rPr>
            <a:t>上昇したため、</a:t>
          </a:r>
          <a:r>
            <a:rPr kumimoji="1" lang="ja-JP" altLang="ja-JP" sz="1200" b="0" i="0" baseline="0">
              <a:solidFill>
                <a:schemeClr val="dk1"/>
              </a:solidFill>
              <a:effectLst/>
              <a:latin typeface="+mn-lt"/>
              <a:ea typeface="+mn-ea"/>
              <a:cs typeface="+mn-cs"/>
            </a:rPr>
            <a:t>類似団体内・栃木県内平均よりも</a:t>
          </a:r>
          <a:r>
            <a:rPr kumimoji="1" lang="ja-JP" altLang="en-US" sz="1200" b="0" i="0" baseline="0">
              <a:solidFill>
                <a:schemeClr val="dk1"/>
              </a:solidFill>
              <a:effectLst/>
              <a:latin typeface="+mn-lt"/>
              <a:ea typeface="+mn-ea"/>
              <a:cs typeface="+mn-cs"/>
            </a:rPr>
            <a:t>上</a:t>
          </a:r>
          <a:r>
            <a:rPr kumimoji="1" lang="ja-JP" altLang="ja-JP" sz="1200" b="0" i="0" baseline="0">
              <a:solidFill>
                <a:schemeClr val="dk1"/>
              </a:solidFill>
              <a:effectLst/>
              <a:latin typeface="+mn-lt"/>
              <a:ea typeface="+mn-ea"/>
              <a:cs typeface="+mn-cs"/>
            </a:rPr>
            <a:t>回っ</a:t>
          </a:r>
          <a:r>
            <a:rPr kumimoji="1" lang="ja-JP" altLang="en-US" sz="1200" b="0" i="0" baseline="0">
              <a:solidFill>
                <a:schemeClr val="dk1"/>
              </a:solidFill>
              <a:effectLst/>
              <a:latin typeface="+mn-lt"/>
              <a:ea typeface="+mn-ea"/>
              <a:cs typeface="+mn-cs"/>
            </a:rPr>
            <a:t>た</a:t>
          </a:r>
          <a:r>
            <a:rPr kumimoji="1" lang="ja-JP" altLang="ja-JP" sz="1200" b="0" i="0" baseline="0">
              <a:solidFill>
                <a:schemeClr val="dk1"/>
              </a:solidFill>
              <a:effectLst/>
              <a:latin typeface="+mn-lt"/>
              <a:ea typeface="+mn-ea"/>
              <a:cs typeface="+mn-cs"/>
            </a:rPr>
            <a:t>。</a:t>
          </a:r>
          <a:endParaRPr kumimoji="1" lang="en-US" altLang="ja-JP" sz="12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effectLst/>
            </a:rPr>
            <a:t>　</a:t>
          </a:r>
          <a:r>
            <a:rPr kumimoji="1" lang="ja-JP" altLang="ja-JP" sz="1200" b="0" i="0" baseline="0">
              <a:solidFill>
                <a:schemeClr val="dk1"/>
              </a:solidFill>
              <a:effectLst/>
              <a:latin typeface="+mn-lt"/>
              <a:ea typeface="+mn-ea"/>
              <a:cs typeface="+mn-cs"/>
            </a:rPr>
            <a:t>財政健全化指標では</a:t>
          </a:r>
          <a:r>
            <a:rPr kumimoji="1" lang="ja-JP" altLang="en-US" sz="1200" b="0" i="0" baseline="0">
              <a:solidFill>
                <a:schemeClr val="dk1"/>
              </a:solidFill>
              <a:effectLst/>
              <a:latin typeface="+mn-lt"/>
              <a:ea typeface="+mn-ea"/>
              <a:cs typeface="+mn-cs"/>
            </a:rPr>
            <a:t>、実質公債費</a:t>
          </a:r>
          <a:r>
            <a:rPr kumimoji="1" lang="ja-JP" altLang="ja-JP" sz="1200" b="0" i="0" baseline="0">
              <a:solidFill>
                <a:schemeClr val="dk1"/>
              </a:solidFill>
              <a:effectLst/>
              <a:latin typeface="+mn-lt"/>
              <a:ea typeface="+mn-ea"/>
              <a:cs typeface="+mn-cs"/>
            </a:rPr>
            <a:t>比率は</a:t>
          </a:r>
          <a:r>
            <a:rPr kumimoji="1" lang="en-US" altLang="ja-JP" sz="1200" b="0" i="0" baseline="0">
              <a:solidFill>
                <a:schemeClr val="dk1"/>
              </a:solidFill>
              <a:effectLst/>
              <a:latin typeface="+mn-lt"/>
              <a:ea typeface="+mn-ea"/>
              <a:cs typeface="+mn-cs"/>
            </a:rPr>
            <a:t>10%</a:t>
          </a:r>
          <a:r>
            <a:rPr kumimoji="1" lang="ja-JP" altLang="ja-JP" sz="1200" b="0" i="0" baseline="0">
              <a:solidFill>
                <a:schemeClr val="dk1"/>
              </a:solidFill>
              <a:effectLst/>
              <a:latin typeface="+mn-lt"/>
              <a:ea typeface="+mn-ea"/>
              <a:cs typeface="+mn-cs"/>
            </a:rPr>
            <a:t>未満の維持を掲げて</a:t>
          </a:r>
          <a:r>
            <a:rPr kumimoji="1" lang="ja-JP" altLang="en-US" sz="1200" b="0" i="0" baseline="0">
              <a:solidFill>
                <a:schemeClr val="dk1"/>
              </a:solidFill>
              <a:effectLst/>
              <a:latin typeface="+mn-lt"/>
              <a:ea typeface="+mn-ea"/>
              <a:cs typeface="+mn-cs"/>
            </a:rPr>
            <a:t>おり、</a:t>
          </a:r>
          <a:r>
            <a:rPr kumimoji="1" lang="ja-JP" altLang="ja-JP" sz="1200" b="0" i="0" baseline="0">
              <a:solidFill>
                <a:schemeClr val="dk1"/>
              </a:solidFill>
              <a:effectLst/>
              <a:latin typeface="+mn-lt"/>
              <a:ea typeface="+mn-ea"/>
              <a:cs typeface="+mn-cs"/>
            </a:rPr>
            <a:t>今後も市債</a:t>
          </a:r>
          <a:r>
            <a:rPr kumimoji="1" lang="ja-JP" altLang="en-US" sz="1200" b="0" i="0" baseline="0">
              <a:solidFill>
                <a:schemeClr val="dk1"/>
              </a:solidFill>
              <a:effectLst/>
              <a:latin typeface="+mn-lt"/>
              <a:ea typeface="+mn-ea"/>
              <a:cs typeface="+mn-cs"/>
            </a:rPr>
            <a:t>の適正な活用・借入額を償還元金以内とすることにより、数値目標を堅持する。</a:t>
          </a:r>
          <a:endParaRPr kumimoji="1" lang="en-US" altLang="ja-JP" sz="1200" b="0" i="0" baseline="0">
            <a:solidFill>
              <a:schemeClr val="dk1"/>
            </a:solidFill>
            <a:effectLst/>
            <a:latin typeface="+mn-lt"/>
            <a:ea typeface="+mn-ea"/>
            <a:cs typeface="+mn-cs"/>
          </a:endParaRPr>
        </a:p>
        <a:p>
          <a:endParaRPr kumimoji="1" lang="ja-JP" altLang="en-US"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45</xdr:row>
      <xdr:rowOff>51562</xdr:rowOff>
    </xdr:to>
    <xdr:cxnSp macro="">
      <xdr:nvCxnSpPr>
        <xdr:cNvPr id="374" name="直線コネクタ 373"/>
        <xdr:cNvCxnSpPr/>
      </xdr:nvCxnSpPr>
      <xdr:spPr>
        <a:xfrm flipV="1">
          <a:off x="17018000" y="6116320"/>
          <a:ext cx="0" cy="1650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75"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76" name="直線コネクタ 375"/>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40</xdr:row>
      <xdr:rowOff>11176</xdr:rowOff>
    </xdr:to>
    <xdr:cxnSp macro="">
      <xdr:nvCxnSpPr>
        <xdr:cNvPr id="379" name="直線コネクタ 378"/>
        <xdr:cNvCxnSpPr/>
      </xdr:nvCxnSpPr>
      <xdr:spPr>
        <a:xfrm>
          <a:off x="16179800" y="684022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109745</xdr:rowOff>
    </xdr:from>
    <xdr:ext cx="762000" cy="259045"/>
    <xdr:sp macro="" textlink="">
      <xdr:nvSpPr>
        <xdr:cNvPr id="380" name="公債費負担の状況平均値テキスト"/>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81" name="フローチャート : 判断 380"/>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153670</xdr:rowOff>
    </xdr:from>
    <xdr:to>
      <xdr:col>23</xdr:col>
      <xdr:colOff>406400</xdr:colOff>
      <xdr:row>39</xdr:row>
      <xdr:rowOff>163322</xdr:rowOff>
    </xdr:to>
    <xdr:cxnSp macro="">
      <xdr:nvCxnSpPr>
        <xdr:cNvPr id="382" name="直線コネクタ 381"/>
        <xdr:cNvCxnSpPr/>
      </xdr:nvCxnSpPr>
      <xdr:spPr>
        <a:xfrm flipV="1">
          <a:off x="15290800" y="68402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122174</xdr:rowOff>
    </xdr:from>
    <xdr:to>
      <xdr:col>23</xdr:col>
      <xdr:colOff>457200</xdr:colOff>
      <xdr:row>40</xdr:row>
      <xdr:rowOff>52324</xdr:rowOff>
    </xdr:to>
    <xdr:sp macro="" textlink="">
      <xdr:nvSpPr>
        <xdr:cNvPr id="383" name="フローチャート : 判断 382"/>
        <xdr:cNvSpPr/>
      </xdr:nvSpPr>
      <xdr:spPr>
        <a:xfrm>
          <a:off x="161290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37101</xdr:rowOff>
    </xdr:from>
    <xdr:ext cx="736600" cy="259045"/>
    <xdr:sp macro="" textlink="">
      <xdr:nvSpPr>
        <xdr:cNvPr id="384" name="テキスト ボックス 383"/>
        <xdr:cNvSpPr txBox="1"/>
      </xdr:nvSpPr>
      <xdr:spPr>
        <a:xfrm>
          <a:off x="15798800" y="68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163322</xdr:rowOff>
    </xdr:from>
    <xdr:to>
      <xdr:col>22</xdr:col>
      <xdr:colOff>203200</xdr:colOff>
      <xdr:row>40</xdr:row>
      <xdr:rowOff>69088</xdr:rowOff>
    </xdr:to>
    <xdr:cxnSp macro="">
      <xdr:nvCxnSpPr>
        <xdr:cNvPr id="385" name="直線コネクタ 384"/>
        <xdr:cNvCxnSpPr/>
      </xdr:nvCxnSpPr>
      <xdr:spPr>
        <a:xfrm flipV="1">
          <a:off x="14401800" y="684987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13716</xdr:rowOff>
    </xdr:from>
    <xdr:to>
      <xdr:col>22</xdr:col>
      <xdr:colOff>254000</xdr:colOff>
      <xdr:row>38</xdr:row>
      <xdr:rowOff>115316</xdr:rowOff>
    </xdr:to>
    <xdr:sp macro="" textlink="">
      <xdr:nvSpPr>
        <xdr:cNvPr id="386" name="フローチャート : 判断 385"/>
        <xdr:cNvSpPr/>
      </xdr:nvSpPr>
      <xdr:spPr>
        <a:xfrm>
          <a:off x="15240000" y="652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125493</xdr:rowOff>
    </xdr:from>
    <xdr:ext cx="762000" cy="259045"/>
    <xdr:sp macro="" textlink="">
      <xdr:nvSpPr>
        <xdr:cNvPr id="387" name="テキスト ボックス 386"/>
        <xdr:cNvSpPr txBox="1"/>
      </xdr:nvSpPr>
      <xdr:spPr>
        <a:xfrm>
          <a:off x="14909800" y="629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69088</xdr:rowOff>
    </xdr:from>
    <xdr:to>
      <xdr:col>21</xdr:col>
      <xdr:colOff>0</xdr:colOff>
      <xdr:row>40</xdr:row>
      <xdr:rowOff>98044</xdr:rowOff>
    </xdr:to>
    <xdr:cxnSp macro="">
      <xdr:nvCxnSpPr>
        <xdr:cNvPr id="388" name="直線コネクタ 387"/>
        <xdr:cNvCxnSpPr/>
      </xdr:nvCxnSpPr>
      <xdr:spPr>
        <a:xfrm flipV="1">
          <a:off x="13512800" y="69270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129540</xdr:rowOff>
    </xdr:from>
    <xdr:to>
      <xdr:col>21</xdr:col>
      <xdr:colOff>50800</xdr:colOff>
      <xdr:row>39</xdr:row>
      <xdr:rowOff>59690</xdr:rowOff>
    </xdr:to>
    <xdr:sp macro="" textlink="">
      <xdr:nvSpPr>
        <xdr:cNvPr id="389" name="フローチャート : 判断 388"/>
        <xdr:cNvSpPr/>
      </xdr:nvSpPr>
      <xdr:spPr>
        <a:xfrm>
          <a:off x="143510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69867</xdr:rowOff>
    </xdr:from>
    <xdr:ext cx="762000" cy="259045"/>
    <xdr:sp macro="" textlink="">
      <xdr:nvSpPr>
        <xdr:cNvPr id="390" name="テキスト ボックス 389"/>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35306</xdr:rowOff>
    </xdr:from>
    <xdr:to>
      <xdr:col>19</xdr:col>
      <xdr:colOff>533400</xdr:colOff>
      <xdr:row>39</xdr:row>
      <xdr:rowOff>136906</xdr:rowOff>
    </xdr:to>
    <xdr:sp macro="" textlink="">
      <xdr:nvSpPr>
        <xdr:cNvPr id="391" name="フローチャート : 判断 390"/>
        <xdr:cNvSpPr/>
      </xdr:nvSpPr>
      <xdr:spPr>
        <a:xfrm>
          <a:off x="13462000" y="672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147083</xdr:rowOff>
    </xdr:from>
    <xdr:ext cx="762000" cy="259045"/>
    <xdr:sp macro="" textlink="">
      <xdr:nvSpPr>
        <xdr:cNvPr id="392" name="テキスト ボックス 391"/>
        <xdr:cNvSpPr txBox="1"/>
      </xdr:nvSpPr>
      <xdr:spPr>
        <a:xfrm>
          <a:off x="13131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131826</xdr:rowOff>
    </xdr:from>
    <xdr:to>
      <xdr:col>24</xdr:col>
      <xdr:colOff>609600</xdr:colOff>
      <xdr:row>40</xdr:row>
      <xdr:rowOff>61976</xdr:rowOff>
    </xdr:to>
    <xdr:sp macro="" textlink="">
      <xdr:nvSpPr>
        <xdr:cNvPr id="398" name="円/楕円 397"/>
        <xdr:cNvSpPr/>
      </xdr:nvSpPr>
      <xdr:spPr>
        <a:xfrm>
          <a:off x="169672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103903</xdr:rowOff>
    </xdr:from>
    <xdr:ext cx="762000" cy="259045"/>
    <xdr:sp macro="" textlink="">
      <xdr:nvSpPr>
        <xdr:cNvPr id="399" name="公債費負担の状況該当値テキスト"/>
        <xdr:cNvSpPr txBox="1"/>
      </xdr:nvSpPr>
      <xdr:spPr>
        <a:xfrm>
          <a:off x="17106900" y="679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102870</xdr:rowOff>
    </xdr:from>
    <xdr:to>
      <xdr:col>23</xdr:col>
      <xdr:colOff>457200</xdr:colOff>
      <xdr:row>40</xdr:row>
      <xdr:rowOff>33020</xdr:rowOff>
    </xdr:to>
    <xdr:sp macro="" textlink="">
      <xdr:nvSpPr>
        <xdr:cNvPr id="400" name="円/楕円 399"/>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43197</xdr:rowOff>
    </xdr:from>
    <xdr:ext cx="736600" cy="259045"/>
    <xdr:sp macro="" textlink="">
      <xdr:nvSpPr>
        <xdr:cNvPr id="401" name="テキスト ボックス 400"/>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112522</xdr:rowOff>
    </xdr:from>
    <xdr:to>
      <xdr:col>22</xdr:col>
      <xdr:colOff>254000</xdr:colOff>
      <xdr:row>40</xdr:row>
      <xdr:rowOff>42672</xdr:rowOff>
    </xdr:to>
    <xdr:sp macro="" textlink="">
      <xdr:nvSpPr>
        <xdr:cNvPr id="402" name="円/楕円 401"/>
        <xdr:cNvSpPr/>
      </xdr:nvSpPr>
      <xdr:spPr>
        <a:xfrm>
          <a:off x="15240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27449</xdr:rowOff>
    </xdr:from>
    <xdr:ext cx="762000" cy="259045"/>
    <xdr:sp macro="" textlink="">
      <xdr:nvSpPr>
        <xdr:cNvPr id="403" name="テキスト ボックス 402"/>
        <xdr:cNvSpPr txBox="1"/>
      </xdr:nvSpPr>
      <xdr:spPr>
        <a:xfrm>
          <a:off x="149098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18288</xdr:rowOff>
    </xdr:from>
    <xdr:to>
      <xdr:col>21</xdr:col>
      <xdr:colOff>50800</xdr:colOff>
      <xdr:row>40</xdr:row>
      <xdr:rowOff>119888</xdr:rowOff>
    </xdr:to>
    <xdr:sp macro="" textlink="">
      <xdr:nvSpPr>
        <xdr:cNvPr id="404" name="円/楕円 403"/>
        <xdr:cNvSpPr/>
      </xdr:nvSpPr>
      <xdr:spPr>
        <a:xfrm>
          <a:off x="14351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104665</xdr:rowOff>
    </xdr:from>
    <xdr:ext cx="762000" cy="259045"/>
    <xdr:sp macro="" textlink="">
      <xdr:nvSpPr>
        <xdr:cNvPr id="405" name="テキスト ボックス 404"/>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47244</xdr:rowOff>
    </xdr:from>
    <xdr:to>
      <xdr:col>19</xdr:col>
      <xdr:colOff>533400</xdr:colOff>
      <xdr:row>40</xdr:row>
      <xdr:rowOff>148844</xdr:rowOff>
    </xdr:to>
    <xdr:sp macro="" textlink="">
      <xdr:nvSpPr>
        <xdr:cNvPr id="406" name="円/楕円 405"/>
        <xdr:cNvSpPr/>
      </xdr:nvSpPr>
      <xdr:spPr>
        <a:xfrm>
          <a:off x="13462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133621</xdr:rowOff>
    </xdr:from>
    <xdr:ext cx="762000" cy="259045"/>
    <xdr:sp macro="" textlink="">
      <xdr:nvSpPr>
        <xdr:cNvPr id="407" name="テキスト ボックス 406"/>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a:t>
          </a:r>
          <a:r>
            <a:rPr kumimoji="1" lang="ja-JP" altLang="en-US" sz="1200" b="0" i="0" baseline="0">
              <a:solidFill>
                <a:schemeClr val="dk1"/>
              </a:solidFill>
              <a:effectLst/>
              <a:latin typeface="+mn-lt"/>
              <a:ea typeface="+mn-ea"/>
              <a:cs typeface="+mn-cs"/>
            </a:rPr>
            <a:t>将来負担比率については、充当可能基金などの額が将来負担額を上回っており、実質的な将来負担はない。</a:t>
          </a:r>
          <a:r>
            <a:rPr kumimoji="1" lang="ja-JP" altLang="ja-JP" sz="1200" b="0" i="0" baseline="0">
              <a:solidFill>
                <a:schemeClr val="dk1"/>
              </a:solidFill>
              <a:effectLst/>
              <a:latin typeface="+mn-lt"/>
              <a:ea typeface="+mn-ea"/>
              <a:cs typeface="+mn-cs"/>
            </a:rPr>
            <a:t>主な要因としては、地方債残高の減や公共施設等整備基金の積立による充当可能基金の増があげられる。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しかし、今後は、公共施設の老朽化対応を迫られ、基金の取り崩しや多額の市債発行が必要になるなど、将来負担比率上昇の可能性が高まる。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財政健全化指標では将来負担比率は</a:t>
          </a:r>
          <a:r>
            <a:rPr kumimoji="1" lang="en-US" altLang="ja-JP" sz="1200" b="0" i="0" baseline="0">
              <a:solidFill>
                <a:schemeClr val="dk1"/>
              </a:solidFill>
              <a:effectLst/>
              <a:latin typeface="+mn-lt"/>
              <a:ea typeface="+mn-ea"/>
              <a:cs typeface="+mn-cs"/>
            </a:rPr>
            <a:t>5%</a:t>
          </a:r>
          <a:r>
            <a:rPr kumimoji="1" lang="ja-JP" altLang="ja-JP" sz="1200" b="0" i="0" baseline="0">
              <a:solidFill>
                <a:schemeClr val="dk1"/>
              </a:solidFill>
              <a:effectLst/>
              <a:latin typeface="+mn-lt"/>
              <a:ea typeface="+mn-ea"/>
              <a:cs typeface="+mn-cs"/>
            </a:rPr>
            <a:t>未満の維持を掲げており、</a:t>
          </a:r>
          <a:r>
            <a:rPr kumimoji="1" lang="ja-JP" altLang="en-US" sz="1200" b="0" i="0" baseline="0">
              <a:solidFill>
                <a:schemeClr val="dk1"/>
              </a:solidFill>
              <a:effectLst/>
              <a:latin typeface="+mn-lt"/>
              <a:ea typeface="+mn-ea"/>
              <a:cs typeface="+mn-cs"/>
            </a:rPr>
            <a:t>今後も</a:t>
          </a:r>
          <a:r>
            <a:rPr kumimoji="1" lang="ja-JP" altLang="ja-JP" sz="1200" b="0" i="0" baseline="0">
              <a:solidFill>
                <a:schemeClr val="dk1"/>
              </a:solidFill>
              <a:effectLst/>
              <a:latin typeface="+mn-lt"/>
              <a:ea typeface="+mn-ea"/>
              <a:cs typeface="+mn-cs"/>
            </a:rPr>
            <a:t>市債</a:t>
          </a:r>
          <a:r>
            <a:rPr kumimoji="1" lang="ja-JP" altLang="en-US" sz="1200" b="0" i="0" baseline="0">
              <a:solidFill>
                <a:schemeClr val="dk1"/>
              </a:solidFill>
              <a:effectLst/>
              <a:latin typeface="+mn-lt"/>
              <a:ea typeface="+mn-ea"/>
              <a:cs typeface="+mn-cs"/>
            </a:rPr>
            <a:t>残高の状況を考慮しつつ、基金の</a:t>
          </a:r>
          <a:r>
            <a:rPr kumimoji="1" lang="ja-JP" altLang="ja-JP" sz="1200" b="0" i="0" baseline="0">
              <a:solidFill>
                <a:schemeClr val="dk1"/>
              </a:solidFill>
              <a:effectLst/>
              <a:latin typeface="+mn-lt"/>
              <a:ea typeface="+mn-ea"/>
              <a:cs typeface="+mn-cs"/>
            </a:rPr>
            <a:t>適正な活用が不可欠である。</a:t>
          </a:r>
          <a:endParaRPr lang="ja-JP" altLang="ja-JP" sz="1200">
            <a:effectLst/>
          </a:endParaRPr>
        </a:p>
        <a:p>
          <a:endParaRPr kumimoji="1" lang="ja-JP" altLang="en-US" sz="12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96562</xdr:rowOff>
    </xdr:to>
    <xdr:cxnSp macro="">
      <xdr:nvCxnSpPr>
        <xdr:cNvPr id="436" name="直線コネクタ 435"/>
        <xdr:cNvCxnSpPr/>
      </xdr:nvCxnSpPr>
      <xdr:spPr>
        <a:xfrm flipV="1">
          <a:off x="17018000" y="2370667"/>
          <a:ext cx="0" cy="132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68639</xdr:rowOff>
    </xdr:from>
    <xdr:ext cx="762000" cy="259045"/>
    <xdr:sp macro="" textlink="">
      <xdr:nvSpPr>
        <xdr:cNvPr id="437" name="将来負担の状況最小値テキスト"/>
        <xdr:cNvSpPr txBox="1"/>
      </xdr:nvSpPr>
      <xdr:spPr>
        <a:xfrm>
          <a:off x="17106900" y="366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21</xdr:row>
      <xdr:rowOff>96562</xdr:rowOff>
    </xdr:from>
    <xdr:to>
      <xdr:col>24</xdr:col>
      <xdr:colOff>647700</xdr:colOff>
      <xdr:row>21</xdr:row>
      <xdr:rowOff>96562</xdr:rowOff>
    </xdr:to>
    <xdr:cxnSp macro="">
      <xdr:nvCxnSpPr>
        <xdr:cNvPr id="438" name="直線コネクタ 437"/>
        <xdr:cNvCxnSpPr/>
      </xdr:nvCxnSpPr>
      <xdr:spPr>
        <a:xfrm>
          <a:off x="16929100" y="369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8170</xdr:rowOff>
    </xdr:from>
    <xdr:to>
      <xdr:col>22</xdr:col>
      <xdr:colOff>203200</xdr:colOff>
      <xdr:row>14</xdr:row>
      <xdr:rowOff>65278</xdr:rowOff>
    </xdr:to>
    <xdr:cxnSp macro="">
      <xdr:nvCxnSpPr>
        <xdr:cNvPr id="441" name="直線コネクタ 440"/>
        <xdr:cNvCxnSpPr/>
      </xdr:nvCxnSpPr>
      <xdr:spPr>
        <a:xfrm flipV="1">
          <a:off x="14401800" y="2408470"/>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115375</xdr:rowOff>
    </xdr:from>
    <xdr:ext cx="762000" cy="259045"/>
    <xdr:sp macro="" textlink="">
      <xdr:nvSpPr>
        <xdr:cNvPr id="442" name="将来負担の状況平均値テキスト"/>
        <xdr:cNvSpPr txBox="1"/>
      </xdr:nvSpPr>
      <xdr:spPr>
        <a:xfrm>
          <a:off x="17106900" y="234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43" name="フローチャート : 判断 442"/>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65278</xdr:rowOff>
    </xdr:from>
    <xdr:to>
      <xdr:col>21</xdr:col>
      <xdr:colOff>0</xdr:colOff>
      <xdr:row>14</xdr:row>
      <xdr:rowOff>152146</xdr:rowOff>
    </xdr:to>
    <xdr:cxnSp macro="">
      <xdr:nvCxnSpPr>
        <xdr:cNvPr id="444" name="直線コネクタ 443"/>
        <xdr:cNvCxnSpPr/>
      </xdr:nvCxnSpPr>
      <xdr:spPr>
        <a:xfrm flipV="1">
          <a:off x="13512800" y="246557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46651</xdr:rowOff>
    </xdr:from>
    <xdr:to>
      <xdr:col>23</xdr:col>
      <xdr:colOff>457200</xdr:colOff>
      <xdr:row>14</xdr:row>
      <xdr:rowOff>148251</xdr:rowOff>
    </xdr:to>
    <xdr:sp macro="" textlink="">
      <xdr:nvSpPr>
        <xdr:cNvPr id="445" name="フローチャート : 判断 444"/>
        <xdr:cNvSpPr/>
      </xdr:nvSpPr>
      <xdr:spPr>
        <a:xfrm>
          <a:off x="16129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158428</xdr:rowOff>
    </xdr:from>
    <xdr:ext cx="736600" cy="259045"/>
    <xdr:sp macro="" textlink="">
      <xdr:nvSpPr>
        <xdr:cNvPr id="446" name="テキスト ボックス 445"/>
        <xdr:cNvSpPr txBox="1"/>
      </xdr:nvSpPr>
      <xdr:spPr>
        <a:xfrm>
          <a:off x="15798800" y="221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7" name="フローチャート :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9" name="フローチャート :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51" name="フローチャート :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13</xdr:row>
      <xdr:rowOff>128820</xdr:rowOff>
    </xdr:from>
    <xdr:to>
      <xdr:col>22</xdr:col>
      <xdr:colOff>254000</xdr:colOff>
      <xdr:row>14</xdr:row>
      <xdr:rowOff>58970</xdr:rowOff>
    </xdr:to>
    <xdr:sp macro="" textlink="">
      <xdr:nvSpPr>
        <xdr:cNvPr id="458" name="円/楕円 457"/>
        <xdr:cNvSpPr/>
      </xdr:nvSpPr>
      <xdr:spPr>
        <a:xfrm>
          <a:off x="15240000" y="23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43747</xdr:rowOff>
    </xdr:from>
    <xdr:ext cx="762000" cy="259045"/>
    <xdr:sp macro="" textlink="">
      <xdr:nvSpPr>
        <xdr:cNvPr id="459" name="テキスト ボックス 458"/>
        <xdr:cNvSpPr txBox="1"/>
      </xdr:nvSpPr>
      <xdr:spPr>
        <a:xfrm>
          <a:off x="14909800" y="244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14478</xdr:rowOff>
    </xdr:from>
    <xdr:to>
      <xdr:col>21</xdr:col>
      <xdr:colOff>50800</xdr:colOff>
      <xdr:row>14</xdr:row>
      <xdr:rowOff>116078</xdr:rowOff>
    </xdr:to>
    <xdr:sp macro="" textlink="">
      <xdr:nvSpPr>
        <xdr:cNvPr id="460" name="円/楕円 459"/>
        <xdr:cNvSpPr/>
      </xdr:nvSpPr>
      <xdr:spPr>
        <a:xfrm>
          <a:off x="14351000" y="2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100855</xdr:rowOff>
    </xdr:from>
    <xdr:ext cx="762000" cy="259045"/>
    <xdr:sp macro="" textlink="">
      <xdr:nvSpPr>
        <xdr:cNvPr id="461" name="テキスト ボックス 460"/>
        <xdr:cNvSpPr txBox="1"/>
      </xdr:nvSpPr>
      <xdr:spPr>
        <a:xfrm>
          <a:off x="14020800" y="250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101346</xdr:rowOff>
    </xdr:from>
    <xdr:to>
      <xdr:col>19</xdr:col>
      <xdr:colOff>533400</xdr:colOff>
      <xdr:row>15</xdr:row>
      <xdr:rowOff>31496</xdr:rowOff>
    </xdr:to>
    <xdr:sp macro="" textlink="">
      <xdr:nvSpPr>
        <xdr:cNvPr id="462" name="円/楕円 461"/>
        <xdr:cNvSpPr/>
      </xdr:nvSpPr>
      <xdr:spPr>
        <a:xfrm>
          <a:off x="13462000" y="250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16273</xdr:rowOff>
    </xdr:from>
    <xdr:ext cx="762000" cy="259045"/>
    <xdr:sp macro="" textlink="">
      <xdr:nvSpPr>
        <xdr:cNvPr id="463" name="テキスト ボックス 462"/>
        <xdr:cNvSpPr txBox="1"/>
      </xdr:nvSpPr>
      <xdr:spPr>
        <a:xfrm>
          <a:off x="13131800" y="258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栃木県足利市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151,248
147,317
177.76
52,981,899
51,463,978
1,263,684
29,377,905
40,436,301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前年度より</a:t>
          </a:r>
          <a:r>
            <a:rPr kumimoji="1" lang="en-US" altLang="ja-JP" sz="1200" b="0" i="0" baseline="0">
              <a:solidFill>
                <a:schemeClr val="dk1"/>
              </a:solidFill>
              <a:effectLst/>
              <a:latin typeface="+mn-lt"/>
              <a:ea typeface="+mn-ea"/>
              <a:cs typeface="+mn-cs"/>
            </a:rPr>
            <a:t>0.3%</a:t>
          </a:r>
          <a:r>
            <a:rPr kumimoji="1" lang="ja-JP" altLang="en-US" sz="1200" b="0" i="0" baseline="0">
              <a:solidFill>
                <a:schemeClr val="dk1"/>
              </a:solidFill>
              <a:effectLst/>
              <a:latin typeface="+mn-lt"/>
              <a:ea typeface="+mn-ea"/>
              <a:cs typeface="+mn-cs"/>
            </a:rPr>
            <a:t>減少</a:t>
          </a:r>
          <a:r>
            <a:rPr kumimoji="1" lang="ja-JP" altLang="ja-JP" sz="1200" b="0" i="0" baseline="0">
              <a:solidFill>
                <a:schemeClr val="dk1"/>
              </a:solidFill>
              <a:effectLst/>
              <a:latin typeface="+mn-lt"/>
              <a:ea typeface="+mn-ea"/>
              <a:cs typeface="+mn-cs"/>
            </a:rPr>
            <a:t>し、類似団体内・栃木県内平均ともに上回っ</a:t>
          </a:r>
          <a:r>
            <a:rPr kumimoji="1" lang="ja-JP" altLang="en-US" sz="1200" b="0" i="0" baseline="0">
              <a:solidFill>
                <a:schemeClr val="dk1"/>
              </a:solidFill>
              <a:effectLst/>
              <a:latin typeface="+mn-lt"/>
              <a:ea typeface="+mn-ea"/>
              <a:cs typeface="+mn-cs"/>
            </a:rPr>
            <a:t>た</a:t>
          </a:r>
          <a:r>
            <a:rPr kumimoji="1" lang="ja-JP" altLang="ja-JP" sz="1200" b="0" i="0" baseline="0">
              <a:solidFill>
                <a:schemeClr val="dk1"/>
              </a:solidFill>
              <a:effectLst/>
              <a:latin typeface="+mn-lt"/>
              <a:ea typeface="+mn-ea"/>
              <a:cs typeface="+mn-cs"/>
            </a:rPr>
            <a:t>。</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適正な昇格・昇給制度の運用や、ラスパイレス指数の適正な水準の維持を図るなど、人件費の抑制に努める。</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76200</xdr:rowOff>
    </xdr:from>
    <xdr:to>
      <xdr:col>7</xdr:col>
      <xdr:colOff>15875</xdr:colOff>
      <xdr:row>42</xdr:row>
      <xdr:rowOff>12700</xdr:rowOff>
    </xdr:to>
    <xdr:cxnSp macro="">
      <xdr:nvCxnSpPr>
        <xdr:cNvPr id="61" name="直線コネクタ 60"/>
        <xdr:cNvCxnSpPr/>
      </xdr:nvCxnSpPr>
      <xdr:spPr>
        <a:xfrm flipV="1">
          <a:off x="4826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44450</xdr:rowOff>
    </xdr:from>
    <xdr:to>
      <xdr:col>7</xdr:col>
      <xdr:colOff>15875</xdr:colOff>
      <xdr:row>39</xdr:row>
      <xdr:rowOff>82550</xdr:rowOff>
    </xdr:to>
    <xdr:cxnSp macro="">
      <xdr:nvCxnSpPr>
        <xdr:cNvPr id="66" name="直線コネクタ 65"/>
        <xdr:cNvCxnSpPr/>
      </xdr:nvCxnSpPr>
      <xdr:spPr>
        <a:xfrm flipV="1">
          <a:off x="3987800" y="6731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162577</xdr:rowOff>
    </xdr:from>
    <xdr:ext cx="762000" cy="259045"/>
    <xdr:sp macro="" textlink="">
      <xdr:nvSpPr>
        <xdr:cNvPr id="67" name="人件費平均値テキスト"/>
        <xdr:cNvSpPr txBox="1"/>
      </xdr:nvSpPr>
      <xdr:spPr>
        <a:xfrm>
          <a:off x="4914900" y="599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146050</xdr:rowOff>
    </xdr:from>
    <xdr:to>
      <xdr:col>7</xdr:col>
      <xdr:colOff>66675</xdr:colOff>
      <xdr:row>36</xdr:row>
      <xdr:rowOff>76200</xdr:rowOff>
    </xdr:to>
    <xdr:sp macro="" textlink="">
      <xdr:nvSpPr>
        <xdr:cNvPr id="68" name="フローチャート : 判断 67"/>
        <xdr:cNvSpPr/>
      </xdr:nvSpPr>
      <xdr:spPr>
        <a:xfrm>
          <a:off x="47752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31750</xdr:rowOff>
    </xdr:from>
    <xdr:to>
      <xdr:col>5</xdr:col>
      <xdr:colOff>549275</xdr:colOff>
      <xdr:row>39</xdr:row>
      <xdr:rowOff>82550</xdr:rowOff>
    </xdr:to>
    <xdr:cxnSp macro="">
      <xdr:nvCxnSpPr>
        <xdr:cNvPr id="69" name="直線コネクタ 68"/>
        <xdr:cNvCxnSpPr/>
      </xdr:nvCxnSpPr>
      <xdr:spPr>
        <a:xfrm>
          <a:off x="3098800" y="6718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146050</xdr:rowOff>
    </xdr:from>
    <xdr:to>
      <xdr:col>5</xdr:col>
      <xdr:colOff>600075</xdr:colOff>
      <xdr:row>36</xdr:row>
      <xdr:rowOff>76200</xdr:rowOff>
    </xdr:to>
    <xdr:sp macro="" textlink="">
      <xdr:nvSpPr>
        <xdr:cNvPr id="70" name="フローチャート :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86377</xdr:rowOff>
    </xdr:from>
    <xdr:ext cx="736600" cy="259045"/>
    <xdr:sp macro="" textlink="">
      <xdr:nvSpPr>
        <xdr:cNvPr id="71" name="テキスト ボックス 70"/>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31750</xdr:rowOff>
    </xdr:from>
    <xdr:to>
      <xdr:col>4</xdr:col>
      <xdr:colOff>346075</xdr:colOff>
      <xdr:row>39</xdr:row>
      <xdr:rowOff>57150</xdr:rowOff>
    </xdr:to>
    <xdr:cxnSp macro="">
      <xdr:nvCxnSpPr>
        <xdr:cNvPr id="72" name="直線コネクタ 71"/>
        <xdr:cNvCxnSpPr/>
      </xdr:nvCxnSpPr>
      <xdr:spPr>
        <a:xfrm flipV="1">
          <a:off x="2209800" y="671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40</xdr:row>
      <xdr:rowOff>114300</xdr:rowOff>
    </xdr:from>
    <xdr:to>
      <xdr:col>4</xdr:col>
      <xdr:colOff>396875</xdr:colOff>
      <xdr:row>41</xdr:row>
      <xdr:rowOff>44450</xdr:rowOff>
    </xdr:to>
    <xdr:sp macro="" textlink="">
      <xdr:nvSpPr>
        <xdr:cNvPr id="73" name="フローチャート : 判断 72"/>
        <xdr:cNvSpPr/>
      </xdr:nvSpPr>
      <xdr:spPr>
        <a:xfrm>
          <a:off x="3048000" y="697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29227</xdr:rowOff>
    </xdr:from>
    <xdr:ext cx="762000" cy="259045"/>
    <xdr:sp macro="" textlink="">
      <xdr:nvSpPr>
        <xdr:cNvPr id="74" name="テキスト ボックス 73"/>
        <xdr:cNvSpPr txBox="1"/>
      </xdr:nvSpPr>
      <xdr:spPr>
        <a:xfrm>
          <a:off x="2717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57150</xdr:rowOff>
    </xdr:from>
    <xdr:to>
      <xdr:col>3</xdr:col>
      <xdr:colOff>142875</xdr:colOff>
      <xdr:row>39</xdr:row>
      <xdr:rowOff>82550</xdr:rowOff>
    </xdr:to>
    <xdr:cxnSp macro="">
      <xdr:nvCxnSpPr>
        <xdr:cNvPr id="75" name="直線コネクタ 74"/>
        <xdr:cNvCxnSpPr/>
      </xdr:nvCxnSpPr>
      <xdr:spPr>
        <a:xfrm flipV="1">
          <a:off x="1320800" y="6743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40</xdr:row>
      <xdr:rowOff>139700</xdr:rowOff>
    </xdr:from>
    <xdr:to>
      <xdr:col>3</xdr:col>
      <xdr:colOff>193675</xdr:colOff>
      <xdr:row>41</xdr:row>
      <xdr:rowOff>69850</xdr:rowOff>
    </xdr:to>
    <xdr:sp macro="" textlink="">
      <xdr:nvSpPr>
        <xdr:cNvPr id="76" name="フローチャート : 判断 75"/>
        <xdr:cNvSpPr/>
      </xdr:nvSpPr>
      <xdr:spPr>
        <a:xfrm>
          <a:off x="21590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54627</xdr:rowOff>
    </xdr:from>
    <xdr:ext cx="762000" cy="259045"/>
    <xdr:sp macro="" textlink="">
      <xdr:nvSpPr>
        <xdr:cNvPr id="77" name="テキスト ボックス 76"/>
        <xdr:cNvSpPr txBox="1"/>
      </xdr:nvSpPr>
      <xdr:spPr>
        <a:xfrm>
          <a:off x="18288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29.0</a:t>
          </a:r>
          <a:endParaRPr kumimoji="1" lang="ja-JP" altLang="en-US" sz="1000" b="1">
            <a:solidFill>
              <a:srgbClr val="000080"/>
            </a:solidFill>
            <a:latin typeface="ＭＳ Ｐゴシック"/>
          </a:endParaRPr>
        </a:p>
      </xdr:txBody>
    </xdr:sp>
    <xdr:clientData/>
  </xdr:oneCellAnchor>
  <xdr:twoCellAnchor>
    <xdr:from>
      <xdr:col>1</xdr:col>
      <xdr:colOff>574675</xdr:colOff>
      <xdr:row>41</xdr:row>
      <xdr:rowOff>6350</xdr:rowOff>
    </xdr:from>
    <xdr:to>
      <xdr:col>1</xdr:col>
      <xdr:colOff>676275</xdr:colOff>
      <xdr:row>41</xdr:row>
      <xdr:rowOff>107950</xdr:rowOff>
    </xdr:to>
    <xdr:sp macro="" textlink="">
      <xdr:nvSpPr>
        <xdr:cNvPr id="78" name="フローチャート : 判断 77"/>
        <xdr:cNvSpPr/>
      </xdr:nvSpPr>
      <xdr:spPr>
        <a:xfrm>
          <a:off x="12700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92727</xdr:rowOff>
    </xdr:from>
    <xdr:ext cx="762000" cy="259045"/>
    <xdr:sp macro="" textlink="">
      <xdr:nvSpPr>
        <xdr:cNvPr id="79" name="テキスト ボックス 78"/>
        <xdr:cNvSpPr txBox="1"/>
      </xdr:nvSpPr>
      <xdr:spPr>
        <a:xfrm>
          <a:off x="93980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165100</xdr:rowOff>
    </xdr:from>
    <xdr:to>
      <xdr:col>7</xdr:col>
      <xdr:colOff>66675</xdr:colOff>
      <xdr:row>39</xdr:row>
      <xdr:rowOff>95250</xdr:rowOff>
    </xdr:to>
    <xdr:sp macro="" textlink="">
      <xdr:nvSpPr>
        <xdr:cNvPr id="85" name="円/楕円 84"/>
        <xdr:cNvSpPr/>
      </xdr:nvSpPr>
      <xdr:spPr>
        <a:xfrm>
          <a:off x="4775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137177</xdr:rowOff>
    </xdr:from>
    <xdr:ext cx="762000" cy="259045"/>
    <xdr:sp macro="" textlink="">
      <xdr:nvSpPr>
        <xdr:cNvPr id="86" name="人件費該当値テキスト"/>
        <xdr:cNvSpPr txBox="1"/>
      </xdr:nvSpPr>
      <xdr:spPr>
        <a:xfrm>
          <a:off x="49149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31750</xdr:rowOff>
    </xdr:from>
    <xdr:to>
      <xdr:col>5</xdr:col>
      <xdr:colOff>600075</xdr:colOff>
      <xdr:row>39</xdr:row>
      <xdr:rowOff>133350</xdr:rowOff>
    </xdr:to>
    <xdr:sp macro="" textlink="">
      <xdr:nvSpPr>
        <xdr:cNvPr id="87" name="円/楕円 86"/>
        <xdr:cNvSpPr/>
      </xdr:nvSpPr>
      <xdr:spPr>
        <a:xfrm>
          <a:off x="39370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118127</xdr:rowOff>
    </xdr:from>
    <xdr:ext cx="736600" cy="259045"/>
    <xdr:sp macro="" textlink="">
      <xdr:nvSpPr>
        <xdr:cNvPr id="88" name="テキスト ボックス 87"/>
        <xdr:cNvSpPr txBox="1"/>
      </xdr:nvSpPr>
      <xdr:spPr>
        <a:xfrm>
          <a:off x="3606800" y="680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152400</xdr:rowOff>
    </xdr:from>
    <xdr:to>
      <xdr:col>4</xdr:col>
      <xdr:colOff>396875</xdr:colOff>
      <xdr:row>39</xdr:row>
      <xdr:rowOff>82550</xdr:rowOff>
    </xdr:to>
    <xdr:sp macro="" textlink="">
      <xdr:nvSpPr>
        <xdr:cNvPr id="89" name="円/楕円 88"/>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92727</xdr:rowOff>
    </xdr:from>
    <xdr:ext cx="762000" cy="259045"/>
    <xdr:sp macro="" textlink="">
      <xdr:nvSpPr>
        <xdr:cNvPr id="90" name="テキスト ボックス 89"/>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6350</xdr:rowOff>
    </xdr:from>
    <xdr:to>
      <xdr:col>3</xdr:col>
      <xdr:colOff>193675</xdr:colOff>
      <xdr:row>39</xdr:row>
      <xdr:rowOff>107950</xdr:rowOff>
    </xdr:to>
    <xdr:sp macro="" textlink="">
      <xdr:nvSpPr>
        <xdr:cNvPr id="91" name="円/楕円 90"/>
        <xdr:cNvSpPr/>
      </xdr:nvSpPr>
      <xdr:spPr>
        <a:xfrm>
          <a:off x="215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118127</xdr:rowOff>
    </xdr:from>
    <xdr:ext cx="762000" cy="259045"/>
    <xdr:sp macro="" textlink="">
      <xdr:nvSpPr>
        <xdr:cNvPr id="92" name="テキスト ボックス 91"/>
        <xdr:cNvSpPr txBox="1"/>
      </xdr:nvSpPr>
      <xdr:spPr>
        <a:xfrm>
          <a:off x="1828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31750</xdr:rowOff>
    </xdr:from>
    <xdr:to>
      <xdr:col>1</xdr:col>
      <xdr:colOff>676275</xdr:colOff>
      <xdr:row>39</xdr:row>
      <xdr:rowOff>133350</xdr:rowOff>
    </xdr:to>
    <xdr:sp macro="" textlink="">
      <xdr:nvSpPr>
        <xdr:cNvPr id="93" name="円/楕円 92"/>
        <xdr:cNvSpPr/>
      </xdr:nvSpPr>
      <xdr:spPr>
        <a:xfrm>
          <a:off x="12700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94" name="テキスト ボックス 93"/>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前年度より</a:t>
          </a:r>
          <a:r>
            <a:rPr kumimoji="1" lang="en-US" altLang="ja-JP" sz="1200" b="0" i="0" baseline="0">
              <a:solidFill>
                <a:schemeClr val="dk1"/>
              </a:solidFill>
              <a:effectLst/>
              <a:latin typeface="+mn-lt"/>
              <a:ea typeface="+mn-ea"/>
              <a:cs typeface="+mn-cs"/>
            </a:rPr>
            <a:t>0.4</a:t>
          </a:r>
          <a:r>
            <a:rPr kumimoji="1" lang="ja-JP" altLang="ja-JP" sz="1200" b="0" i="0" baseline="0">
              <a:solidFill>
                <a:schemeClr val="dk1"/>
              </a:solidFill>
              <a:effectLst/>
              <a:latin typeface="+mn-lt"/>
              <a:ea typeface="+mn-ea"/>
              <a:cs typeface="+mn-cs"/>
            </a:rPr>
            <a:t>％</a:t>
          </a:r>
          <a:r>
            <a:rPr kumimoji="1" lang="ja-JP" altLang="en-US" sz="1200" b="0" i="0" baseline="0">
              <a:solidFill>
                <a:schemeClr val="dk1"/>
              </a:solidFill>
              <a:effectLst/>
              <a:latin typeface="+mn-lt"/>
              <a:ea typeface="+mn-ea"/>
              <a:cs typeface="+mn-cs"/>
            </a:rPr>
            <a:t>減少</a:t>
          </a:r>
          <a:r>
            <a:rPr kumimoji="1" lang="ja-JP" altLang="ja-JP" sz="1200" b="0" i="0" baseline="0">
              <a:solidFill>
                <a:schemeClr val="dk1"/>
              </a:solidFill>
              <a:effectLst/>
              <a:latin typeface="+mn-lt"/>
              <a:ea typeface="+mn-ea"/>
              <a:cs typeface="+mn-cs"/>
            </a:rPr>
            <a:t>し、類似団体内・栃木県内平均を下回っ</a:t>
          </a:r>
          <a:r>
            <a:rPr kumimoji="1" lang="ja-JP" altLang="en-US" sz="1200" b="0" i="0" baseline="0">
              <a:solidFill>
                <a:schemeClr val="dk1"/>
              </a:solidFill>
              <a:effectLst/>
              <a:latin typeface="+mn-lt"/>
              <a:ea typeface="+mn-ea"/>
              <a:cs typeface="+mn-cs"/>
            </a:rPr>
            <a:t>た</a:t>
          </a:r>
          <a:r>
            <a:rPr kumimoji="1" lang="ja-JP" altLang="ja-JP" sz="1200" b="0" i="0" baseline="0">
              <a:solidFill>
                <a:schemeClr val="dk1"/>
              </a:solidFill>
              <a:effectLst/>
              <a:latin typeface="+mn-lt"/>
              <a:ea typeface="+mn-ea"/>
              <a:cs typeface="+mn-cs"/>
            </a:rPr>
            <a:t>。</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a:t>
          </a:r>
          <a:r>
            <a:rPr kumimoji="1" lang="en-US" altLang="ja-JP" sz="1200" b="0" i="0" baseline="0">
              <a:solidFill>
                <a:schemeClr val="dk1"/>
              </a:solidFill>
              <a:effectLst/>
              <a:latin typeface="+mn-lt"/>
              <a:ea typeface="+mn-ea"/>
              <a:cs typeface="+mn-cs"/>
            </a:rPr>
            <a:t>28</a:t>
          </a:r>
          <a:r>
            <a:rPr kumimoji="1" lang="ja-JP" altLang="ja-JP" sz="1200" b="0" i="0" baseline="0">
              <a:solidFill>
                <a:schemeClr val="dk1"/>
              </a:solidFill>
              <a:effectLst/>
              <a:latin typeface="+mn-lt"/>
              <a:ea typeface="+mn-ea"/>
              <a:cs typeface="+mn-cs"/>
            </a:rPr>
            <a:t>年度決算では、</a:t>
          </a:r>
          <a:r>
            <a:rPr kumimoji="1" lang="ja-JP" altLang="en-US" sz="1200" b="0" i="0" baseline="0">
              <a:solidFill>
                <a:schemeClr val="dk1"/>
              </a:solidFill>
              <a:effectLst/>
              <a:latin typeface="+mn-lt"/>
              <a:ea typeface="+mn-ea"/>
              <a:cs typeface="+mn-cs"/>
            </a:rPr>
            <a:t>基幹系業務システム事業費</a:t>
          </a:r>
          <a:r>
            <a:rPr kumimoji="1" lang="ja-JP" altLang="ja-JP" sz="1200" b="0" i="0" baseline="0">
              <a:solidFill>
                <a:schemeClr val="dk1"/>
              </a:solidFill>
              <a:effectLst/>
              <a:latin typeface="+mn-lt"/>
              <a:ea typeface="+mn-ea"/>
              <a:cs typeface="+mn-cs"/>
            </a:rPr>
            <a:t>の</a:t>
          </a:r>
          <a:r>
            <a:rPr kumimoji="1" lang="ja-JP" altLang="en-US" sz="1200" b="0" i="0" baseline="0">
              <a:solidFill>
                <a:schemeClr val="dk1"/>
              </a:solidFill>
              <a:effectLst/>
              <a:latin typeface="+mn-lt"/>
              <a:ea typeface="+mn-ea"/>
              <a:cs typeface="+mn-cs"/>
            </a:rPr>
            <a:t>減</a:t>
          </a:r>
          <a:r>
            <a:rPr kumimoji="1" lang="en-US" altLang="ja-JP" sz="1200" b="0" i="0" baseline="0">
              <a:solidFill>
                <a:schemeClr val="dk1"/>
              </a:solidFill>
              <a:effectLst/>
              <a:latin typeface="+mn-lt"/>
              <a:ea typeface="+mn-ea"/>
              <a:cs typeface="+mn-cs"/>
            </a:rPr>
            <a:t>(-35,883</a:t>
          </a:r>
          <a:r>
            <a:rPr kumimoji="1" lang="ja-JP" altLang="ja-JP" sz="1200" b="0" i="0" baseline="0">
              <a:solidFill>
                <a:schemeClr val="dk1"/>
              </a:solidFill>
              <a:effectLst/>
              <a:latin typeface="+mn-lt"/>
              <a:ea typeface="+mn-ea"/>
              <a:cs typeface="+mn-cs"/>
            </a:rPr>
            <a:t>千円</a:t>
          </a:r>
          <a:r>
            <a:rPr kumimoji="1" lang="en-US" altLang="ja-JP" sz="1200" b="0"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a:t>
          </a:r>
          <a:r>
            <a:rPr kumimoji="1" lang="ja-JP" altLang="en-US" sz="1200" b="0" i="0" baseline="0">
              <a:solidFill>
                <a:schemeClr val="dk1"/>
              </a:solidFill>
              <a:effectLst/>
              <a:latin typeface="+mn-lt"/>
              <a:ea typeface="+mn-ea"/>
              <a:cs typeface="+mn-cs"/>
            </a:rPr>
            <a:t>教師用指導書等整備事業費の減</a:t>
          </a:r>
          <a:r>
            <a:rPr kumimoji="1" lang="en-US" altLang="ja-JP" sz="1200" b="0" i="0" baseline="0">
              <a:solidFill>
                <a:schemeClr val="dk1"/>
              </a:solidFill>
              <a:effectLst/>
              <a:latin typeface="+mn-lt"/>
              <a:ea typeface="+mn-ea"/>
              <a:cs typeface="+mn-cs"/>
            </a:rPr>
            <a:t>(-35,825</a:t>
          </a:r>
          <a:r>
            <a:rPr kumimoji="1" lang="ja-JP" altLang="ja-JP" sz="1200" b="0" i="0" baseline="0">
              <a:solidFill>
                <a:schemeClr val="dk1"/>
              </a:solidFill>
              <a:effectLst/>
              <a:latin typeface="+mn-lt"/>
              <a:ea typeface="+mn-ea"/>
              <a:cs typeface="+mn-cs"/>
            </a:rPr>
            <a:t>千円</a:t>
          </a:r>
          <a:r>
            <a:rPr kumimoji="1" lang="en-US" altLang="ja-JP" sz="1200" b="0" i="0" baseline="0">
              <a:solidFill>
                <a:schemeClr val="dk1"/>
              </a:solidFill>
              <a:effectLst/>
              <a:latin typeface="+mn-lt"/>
              <a:ea typeface="+mn-ea"/>
              <a:cs typeface="+mn-cs"/>
            </a:rPr>
            <a:t>)</a:t>
          </a:r>
          <a:r>
            <a:rPr kumimoji="1" lang="ja-JP" altLang="en-US" sz="1200" b="0" i="0" baseline="0">
              <a:solidFill>
                <a:schemeClr val="dk1"/>
              </a:solidFill>
              <a:effectLst/>
              <a:latin typeface="+mn-lt"/>
              <a:ea typeface="+mn-ea"/>
              <a:cs typeface="+mn-cs"/>
            </a:rPr>
            <a:t>により、経常経費充当一般財源の額も</a:t>
          </a:r>
          <a:r>
            <a:rPr kumimoji="1" lang="en-US" altLang="ja-JP" sz="1200" b="0" i="0" baseline="0">
              <a:solidFill>
                <a:schemeClr val="dk1"/>
              </a:solidFill>
              <a:effectLst/>
              <a:latin typeface="+mn-lt"/>
              <a:ea typeface="+mn-ea"/>
              <a:cs typeface="+mn-cs"/>
            </a:rPr>
            <a:t>191,369</a:t>
          </a:r>
          <a:r>
            <a:rPr kumimoji="1" lang="ja-JP" altLang="en-US" sz="1200" b="0" i="0" baseline="0">
              <a:solidFill>
                <a:schemeClr val="dk1"/>
              </a:solidFill>
              <a:effectLst/>
              <a:latin typeface="+mn-lt"/>
              <a:ea typeface="+mn-ea"/>
              <a:cs typeface="+mn-cs"/>
            </a:rPr>
            <a:t>千円減少した。</a:t>
          </a:r>
          <a:endParaRPr kumimoji="1" lang="ja-JP" altLang="en-US"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105228</xdr:rowOff>
    </xdr:to>
    <xdr:cxnSp macro="">
      <xdr:nvCxnSpPr>
        <xdr:cNvPr id="124" name="直線コネクタ 123"/>
        <xdr:cNvCxnSpPr/>
      </xdr:nvCxnSpPr>
      <xdr:spPr>
        <a:xfrm flipV="1">
          <a:off x="16510000" y="23313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77305</xdr:rowOff>
    </xdr:from>
    <xdr:ext cx="762000" cy="259045"/>
    <xdr:sp macro="" textlink="">
      <xdr:nvSpPr>
        <xdr:cNvPr id="125" name="物件費最小値テキスト"/>
        <xdr:cNvSpPr txBox="1"/>
      </xdr:nvSpPr>
      <xdr:spPr>
        <a:xfrm>
          <a:off x="16598900" y="38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22</xdr:row>
      <xdr:rowOff>105228</xdr:rowOff>
    </xdr:from>
    <xdr:to>
      <xdr:col>24</xdr:col>
      <xdr:colOff>120650</xdr:colOff>
      <xdr:row>22</xdr:row>
      <xdr:rowOff>105228</xdr:rowOff>
    </xdr:to>
    <xdr:cxnSp macro="">
      <xdr:nvCxnSpPr>
        <xdr:cNvPr id="126" name="直線コネクタ 125"/>
        <xdr:cNvCxnSpPr/>
      </xdr:nvCxnSpPr>
      <xdr:spPr>
        <a:xfrm>
          <a:off x="16421100" y="38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118836</xdr:rowOff>
    </xdr:from>
    <xdr:to>
      <xdr:col>24</xdr:col>
      <xdr:colOff>31750</xdr:colOff>
      <xdr:row>15</xdr:row>
      <xdr:rowOff>162379</xdr:rowOff>
    </xdr:to>
    <xdr:cxnSp macro="">
      <xdr:nvCxnSpPr>
        <xdr:cNvPr id="129" name="直線コネクタ 128"/>
        <xdr:cNvCxnSpPr/>
      </xdr:nvCxnSpPr>
      <xdr:spPr>
        <a:xfrm flipV="1">
          <a:off x="15671800" y="26905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2013</xdr:rowOff>
    </xdr:from>
    <xdr:ext cx="762000" cy="259045"/>
    <xdr:sp macro="" textlink="">
      <xdr:nvSpPr>
        <xdr:cNvPr id="130"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31" name="フローチャート : 判断 130"/>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148771</xdr:rowOff>
    </xdr:from>
    <xdr:to>
      <xdr:col>22</xdr:col>
      <xdr:colOff>565150</xdr:colOff>
      <xdr:row>15</xdr:row>
      <xdr:rowOff>162379</xdr:rowOff>
    </xdr:to>
    <xdr:cxnSp macro="">
      <xdr:nvCxnSpPr>
        <xdr:cNvPr id="132" name="直線コネクタ 131"/>
        <xdr:cNvCxnSpPr/>
      </xdr:nvCxnSpPr>
      <xdr:spPr>
        <a:xfrm>
          <a:off x="14782800" y="2549071"/>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3" name="フローチャート :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34" name="テキスト ボックス 133"/>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148771</xdr:rowOff>
    </xdr:from>
    <xdr:to>
      <xdr:col>21</xdr:col>
      <xdr:colOff>361950</xdr:colOff>
      <xdr:row>14</xdr:row>
      <xdr:rowOff>148771</xdr:rowOff>
    </xdr:to>
    <xdr:cxnSp macro="">
      <xdr:nvCxnSpPr>
        <xdr:cNvPr id="135" name="直線コネクタ 134"/>
        <xdr:cNvCxnSpPr/>
      </xdr:nvCxnSpPr>
      <xdr:spPr>
        <a:xfrm>
          <a:off x="13893800" y="25490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6" name="フローチャート :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148771</xdr:rowOff>
    </xdr:from>
    <xdr:to>
      <xdr:col>20</xdr:col>
      <xdr:colOff>158750</xdr:colOff>
      <xdr:row>15</xdr:row>
      <xdr:rowOff>64407</xdr:rowOff>
    </xdr:to>
    <xdr:cxnSp macro="">
      <xdr:nvCxnSpPr>
        <xdr:cNvPr id="138" name="直線コネクタ 137"/>
        <xdr:cNvCxnSpPr/>
      </xdr:nvCxnSpPr>
      <xdr:spPr>
        <a:xfrm flipV="1">
          <a:off x="13004800" y="25490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41" name="フローチャート :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102706</xdr:rowOff>
    </xdr:from>
    <xdr:ext cx="762000" cy="259045"/>
    <xdr:sp macro="" textlink="">
      <xdr:nvSpPr>
        <xdr:cNvPr id="142" name="テキスト ボックス 141"/>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48" name="円/楕円 147"/>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84563</xdr:rowOff>
    </xdr:from>
    <xdr:ext cx="762000" cy="259045"/>
    <xdr:sp macro="" textlink="">
      <xdr:nvSpPr>
        <xdr:cNvPr id="149"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111579</xdr:rowOff>
    </xdr:from>
    <xdr:to>
      <xdr:col>22</xdr:col>
      <xdr:colOff>615950</xdr:colOff>
      <xdr:row>16</xdr:row>
      <xdr:rowOff>41729</xdr:rowOff>
    </xdr:to>
    <xdr:sp macro="" textlink="">
      <xdr:nvSpPr>
        <xdr:cNvPr id="150" name="円/楕円 149"/>
        <xdr:cNvSpPr/>
      </xdr:nvSpPr>
      <xdr:spPr>
        <a:xfrm>
          <a:off x="15621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51906</xdr:rowOff>
    </xdr:from>
    <xdr:ext cx="736600" cy="259045"/>
    <xdr:sp macro="" textlink="">
      <xdr:nvSpPr>
        <xdr:cNvPr id="151" name="テキスト ボックス 150"/>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97971</xdr:rowOff>
    </xdr:from>
    <xdr:to>
      <xdr:col>21</xdr:col>
      <xdr:colOff>412750</xdr:colOff>
      <xdr:row>15</xdr:row>
      <xdr:rowOff>28121</xdr:rowOff>
    </xdr:to>
    <xdr:sp macro="" textlink="">
      <xdr:nvSpPr>
        <xdr:cNvPr id="152" name="円/楕円 151"/>
        <xdr:cNvSpPr/>
      </xdr:nvSpPr>
      <xdr:spPr>
        <a:xfrm>
          <a:off x="14732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38298</xdr:rowOff>
    </xdr:from>
    <xdr:ext cx="762000" cy="259045"/>
    <xdr:sp macro="" textlink="">
      <xdr:nvSpPr>
        <xdr:cNvPr id="153" name="テキスト ボックス 152"/>
        <xdr:cNvSpPr txBox="1"/>
      </xdr:nvSpPr>
      <xdr:spPr>
        <a:xfrm>
          <a:off x="14401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97971</xdr:rowOff>
    </xdr:from>
    <xdr:to>
      <xdr:col>20</xdr:col>
      <xdr:colOff>209550</xdr:colOff>
      <xdr:row>15</xdr:row>
      <xdr:rowOff>28121</xdr:rowOff>
    </xdr:to>
    <xdr:sp macro="" textlink="">
      <xdr:nvSpPr>
        <xdr:cNvPr id="154" name="円/楕円 153"/>
        <xdr:cNvSpPr/>
      </xdr:nvSpPr>
      <xdr:spPr>
        <a:xfrm>
          <a:off x="13843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38298</xdr:rowOff>
    </xdr:from>
    <xdr:ext cx="762000" cy="259045"/>
    <xdr:sp macro="" textlink="">
      <xdr:nvSpPr>
        <xdr:cNvPr id="155" name="テキスト ボックス 154"/>
        <xdr:cNvSpPr txBox="1"/>
      </xdr:nvSpPr>
      <xdr:spPr>
        <a:xfrm>
          <a:off x="13512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13607</xdr:rowOff>
    </xdr:from>
    <xdr:to>
      <xdr:col>19</xdr:col>
      <xdr:colOff>6350</xdr:colOff>
      <xdr:row>15</xdr:row>
      <xdr:rowOff>115207</xdr:rowOff>
    </xdr:to>
    <xdr:sp macro="" textlink="">
      <xdr:nvSpPr>
        <xdr:cNvPr id="156" name="円/楕円 155"/>
        <xdr:cNvSpPr/>
      </xdr:nvSpPr>
      <xdr:spPr>
        <a:xfrm>
          <a:off x="12954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125384</xdr:rowOff>
    </xdr:from>
    <xdr:ext cx="762000" cy="259045"/>
    <xdr:sp macro="" textlink="">
      <xdr:nvSpPr>
        <xdr:cNvPr id="157" name="テキスト ボックス 156"/>
        <xdr:cNvSpPr txBox="1"/>
      </xdr:nvSpPr>
      <xdr:spPr>
        <a:xfrm>
          <a:off x="12623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a:t>
          </a:r>
          <a:r>
            <a:rPr kumimoji="1" lang="ja-JP" altLang="en-US" sz="1200" b="0" i="0" baseline="0">
              <a:solidFill>
                <a:schemeClr val="dk1"/>
              </a:solidFill>
              <a:effectLst/>
              <a:latin typeface="+mn-lt"/>
              <a:ea typeface="+mn-ea"/>
              <a:cs typeface="+mn-cs"/>
            </a:rPr>
            <a:t>前年度より</a:t>
          </a:r>
          <a:r>
            <a:rPr kumimoji="1" lang="en-US" altLang="ja-JP" sz="1200" b="0" i="0" baseline="0">
              <a:solidFill>
                <a:schemeClr val="dk1"/>
              </a:solidFill>
              <a:effectLst/>
              <a:latin typeface="+mn-lt"/>
              <a:ea typeface="+mn-ea"/>
              <a:cs typeface="+mn-cs"/>
            </a:rPr>
            <a:t>0.3%</a:t>
          </a:r>
          <a:r>
            <a:rPr kumimoji="1" lang="ja-JP" altLang="en-US" sz="1200" b="0" i="0" baseline="0">
              <a:solidFill>
                <a:schemeClr val="dk1"/>
              </a:solidFill>
              <a:effectLst/>
              <a:latin typeface="+mn-lt"/>
              <a:ea typeface="+mn-ea"/>
              <a:cs typeface="+mn-cs"/>
            </a:rPr>
            <a:t>増加し、</a:t>
          </a:r>
          <a:r>
            <a:rPr kumimoji="1" lang="ja-JP" altLang="ja-JP" sz="1200" b="0" i="0" baseline="0">
              <a:solidFill>
                <a:schemeClr val="dk1"/>
              </a:solidFill>
              <a:effectLst/>
              <a:latin typeface="+mn-lt"/>
              <a:ea typeface="+mn-ea"/>
              <a:cs typeface="+mn-cs"/>
            </a:rPr>
            <a:t>類似団体内・栃木県内平均を上回った。</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上昇傾向の要因であった生活保護費は平成</a:t>
          </a:r>
          <a:r>
            <a:rPr kumimoji="1" lang="en-US" altLang="ja-JP" sz="1200" b="0" i="0" baseline="0">
              <a:solidFill>
                <a:schemeClr val="dk1"/>
              </a:solidFill>
              <a:effectLst/>
              <a:latin typeface="+mn-lt"/>
              <a:ea typeface="+mn-ea"/>
              <a:cs typeface="+mn-cs"/>
            </a:rPr>
            <a:t>27</a:t>
          </a:r>
          <a:r>
            <a:rPr kumimoji="1" lang="ja-JP" altLang="ja-JP" sz="1200" b="0" i="0" baseline="0">
              <a:solidFill>
                <a:schemeClr val="dk1"/>
              </a:solidFill>
              <a:effectLst/>
              <a:latin typeface="+mn-lt"/>
              <a:ea typeface="+mn-ea"/>
              <a:cs typeface="+mn-cs"/>
            </a:rPr>
            <a:t>年度より減少した</a:t>
          </a:r>
          <a:r>
            <a:rPr kumimoji="1" lang="ja-JP" altLang="en-US" sz="1200" b="0" i="0" baseline="0">
              <a:solidFill>
                <a:schemeClr val="dk1"/>
              </a:solidFill>
              <a:effectLst/>
              <a:latin typeface="+mn-lt"/>
              <a:ea typeface="+mn-ea"/>
              <a:cs typeface="+mn-cs"/>
            </a:rPr>
            <a:t>ものの</a:t>
          </a:r>
          <a:r>
            <a:rPr kumimoji="1" lang="ja-JP" altLang="ja-JP" sz="1200" b="0" i="0" baseline="0">
              <a:solidFill>
                <a:schemeClr val="dk1"/>
              </a:solidFill>
              <a:effectLst/>
              <a:latin typeface="+mn-lt"/>
              <a:ea typeface="+mn-ea"/>
              <a:cs typeface="+mn-cs"/>
            </a:rPr>
            <a:t>、老人福祉費、児童福祉費などが増加し</a:t>
          </a:r>
          <a:r>
            <a:rPr kumimoji="1" lang="ja-JP" altLang="en-US" sz="1200" b="0" i="0" baseline="0">
              <a:solidFill>
                <a:schemeClr val="dk1"/>
              </a:solidFill>
              <a:effectLst/>
              <a:latin typeface="+mn-lt"/>
              <a:ea typeface="+mn-ea"/>
              <a:cs typeface="+mn-cs"/>
            </a:rPr>
            <a:t>たため、扶助費の決算額について、平成</a:t>
          </a:r>
          <a:r>
            <a:rPr kumimoji="1" lang="en-US" altLang="ja-JP" sz="1200" b="0" i="0" baseline="0">
              <a:solidFill>
                <a:schemeClr val="dk1"/>
              </a:solidFill>
              <a:effectLst/>
              <a:latin typeface="+mn-lt"/>
              <a:ea typeface="+mn-ea"/>
              <a:cs typeface="+mn-cs"/>
            </a:rPr>
            <a:t>28</a:t>
          </a:r>
          <a:r>
            <a:rPr kumimoji="1" lang="ja-JP" altLang="en-US" sz="1200" b="0" i="0" baseline="0">
              <a:solidFill>
                <a:schemeClr val="dk1"/>
              </a:solidFill>
              <a:effectLst/>
              <a:latin typeface="+mn-lt"/>
              <a:ea typeface="+mn-ea"/>
              <a:cs typeface="+mn-cs"/>
            </a:rPr>
            <a:t>年度も前年度より増加している。</a:t>
          </a:r>
          <a:r>
            <a:rPr kumimoji="1" lang="ja-JP" altLang="ja-JP" sz="1200" b="0" i="0" baseline="0">
              <a:solidFill>
                <a:schemeClr val="dk1"/>
              </a:solidFill>
              <a:effectLst/>
              <a:latin typeface="+mn-lt"/>
              <a:ea typeface="+mn-ea"/>
              <a:cs typeface="+mn-cs"/>
            </a:rPr>
            <a:t>　</a:t>
          </a:r>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69850</xdr:rowOff>
    </xdr:to>
    <xdr:cxnSp macro="">
      <xdr:nvCxnSpPr>
        <xdr:cNvPr id="185" name="直線コネクタ 184"/>
        <xdr:cNvCxnSpPr/>
      </xdr:nvCxnSpPr>
      <xdr:spPr>
        <a:xfrm flipV="1">
          <a:off x="4826000" y="92138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107950</xdr:rowOff>
    </xdr:from>
    <xdr:to>
      <xdr:col>7</xdr:col>
      <xdr:colOff>15875</xdr:colOff>
      <xdr:row>58</xdr:row>
      <xdr:rowOff>165100</xdr:rowOff>
    </xdr:to>
    <xdr:cxnSp macro="">
      <xdr:nvCxnSpPr>
        <xdr:cNvPr id="190" name="直線コネクタ 189"/>
        <xdr:cNvCxnSpPr/>
      </xdr:nvCxnSpPr>
      <xdr:spPr>
        <a:xfrm>
          <a:off x="3987800" y="10052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2" name="フローチャート :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146050</xdr:rowOff>
    </xdr:from>
    <xdr:to>
      <xdr:col>5</xdr:col>
      <xdr:colOff>549275</xdr:colOff>
      <xdr:row>58</xdr:row>
      <xdr:rowOff>107950</xdr:rowOff>
    </xdr:to>
    <xdr:cxnSp macro="">
      <xdr:nvCxnSpPr>
        <xdr:cNvPr id="193" name="直線コネクタ 192"/>
        <xdr:cNvCxnSpPr/>
      </xdr:nvCxnSpPr>
      <xdr:spPr>
        <a:xfrm>
          <a:off x="3098800" y="9918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4" name="フローチャート :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5" name="テキスト ボックス 194"/>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146050</xdr:rowOff>
    </xdr:from>
    <xdr:to>
      <xdr:col>4</xdr:col>
      <xdr:colOff>346075</xdr:colOff>
      <xdr:row>57</xdr:row>
      <xdr:rowOff>165100</xdr:rowOff>
    </xdr:to>
    <xdr:cxnSp macro="">
      <xdr:nvCxnSpPr>
        <xdr:cNvPr id="196" name="直線コネクタ 195"/>
        <xdr:cNvCxnSpPr/>
      </xdr:nvCxnSpPr>
      <xdr:spPr>
        <a:xfrm flipV="1">
          <a:off x="2209800" y="9918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7" name="フローチャート : 判断 196"/>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8" name="テキスト ボックス 197"/>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146050</xdr:rowOff>
    </xdr:from>
    <xdr:to>
      <xdr:col>3</xdr:col>
      <xdr:colOff>142875</xdr:colOff>
      <xdr:row>57</xdr:row>
      <xdr:rowOff>165100</xdr:rowOff>
    </xdr:to>
    <xdr:cxnSp macro="">
      <xdr:nvCxnSpPr>
        <xdr:cNvPr id="199" name="直線コネクタ 198"/>
        <xdr:cNvCxnSpPr/>
      </xdr:nvCxnSpPr>
      <xdr:spPr>
        <a:xfrm>
          <a:off x="1320800" y="9918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200" name="フローチャート : 判断 199"/>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201" name="テキスト ボックス 200"/>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02" name="フローチャート : 判断 201"/>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203" name="テキスト ボックス 202"/>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114300</xdr:rowOff>
    </xdr:from>
    <xdr:to>
      <xdr:col>7</xdr:col>
      <xdr:colOff>66675</xdr:colOff>
      <xdr:row>59</xdr:row>
      <xdr:rowOff>44450</xdr:rowOff>
    </xdr:to>
    <xdr:sp macro="" textlink="">
      <xdr:nvSpPr>
        <xdr:cNvPr id="209" name="円/楕円 208"/>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86377</xdr:rowOff>
    </xdr:from>
    <xdr:ext cx="762000" cy="259045"/>
    <xdr:sp macro="" textlink="">
      <xdr:nvSpPr>
        <xdr:cNvPr id="210" name="扶助費該当値テキスト"/>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57150</xdr:rowOff>
    </xdr:from>
    <xdr:to>
      <xdr:col>5</xdr:col>
      <xdr:colOff>600075</xdr:colOff>
      <xdr:row>58</xdr:row>
      <xdr:rowOff>158750</xdr:rowOff>
    </xdr:to>
    <xdr:sp macro="" textlink="">
      <xdr:nvSpPr>
        <xdr:cNvPr id="211" name="円/楕円 210"/>
        <xdr:cNvSpPr/>
      </xdr:nvSpPr>
      <xdr:spPr>
        <a:xfrm>
          <a:off x="3937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143527</xdr:rowOff>
    </xdr:from>
    <xdr:ext cx="736600" cy="259045"/>
    <xdr:sp macro="" textlink="">
      <xdr:nvSpPr>
        <xdr:cNvPr id="212" name="テキスト ボックス 211"/>
        <xdr:cNvSpPr txBox="1"/>
      </xdr:nvSpPr>
      <xdr:spPr>
        <a:xfrm>
          <a:off x="3606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95250</xdr:rowOff>
    </xdr:from>
    <xdr:to>
      <xdr:col>4</xdr:col>
      <xdr:colOff>396875</xdr:colOff>
      <xdr:row>58</xdr:row>
      <xdr:rowOff>25400</xdr:rowOff>
    </xdr:to>
    <xdr:sp macro="" textlink="">
      <xdr:nvSpPr>
        <xdr:cNvPr id="213" name="円/楕円 212"/>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10177</xdr:rowOff>
    </xdr:from>
    <xdr:ext cx="762000" cy="259045"/>
    <xdr:sp macro="" textlink="">
      <xdr:nvSpPr>
        <xdr:cNvPr id="214" name="テキスト ボックス 213"/>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114300</xdr:rowOff>
    </xdr:from>
    <xdr:to>
      <xdr:col>3</xdr:col>
      <xdr:colOff>193675</xdr:colOff>
      <xdr:row>58</xdr:row>
      <xdr:rowOff>44450</xdr:rowOff>
    </xdr:to>
    <xdr:sp macro="" textlink="">
      <xdr:nvSpPr>
        <xdr:cNvPr id="215" name="円/楕円 214"/>
        <xdr:cNvSpPr/>
      </xdr:nvSpPr>
      <xdr:spPr>
        <a:xfrm>
          <a:off x="2159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29227</xdr:rowOff>
    </xdr:from>
    <xdr:ext cx="762000" cy="259045"/>
    <xdr:sp macro="" textlink="">
      <xdr:nvSpPr>
        <xdr:cNvPr id="216" name="テキスト ボックス 215"/>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95250</xdr:rowOff>
    </xdr:from>
    <xdr:to>
      <xdr:col>1</xdr:col>
      <xdr:colOff>676275</xdr:colOff>
      <xdr:row>58</xdr:row>
      <xdr:rowOff>25400</xdr:rowOff>
    </xdr:to>
    <xdr:sp macro="" textlink="">
      <xdr:nvSpPr>
        <xdr:cNvPr id="217" name="円/楕円 216"/>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10177</xdr:rowOff>
    </xdr:from>
    <xdr:ext cx="762000" cy="259045"/>
    <xdr:sp macro="" textlink="">
      <xdr:nvSpPr>
        <xdr:cNvPr id="218" name="テキスト ボックス 217"/>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その他については、繰出金が</a:t>
          </a:r>
          <a:r>
            <a:rPr kumimoji="1" lang="en-US" altLang="ja-JP" sz="1200" b="0" i="0" baseline="0">
              <a:solidFill>
                <a:schemeClr val="dk1"/>
              </a:solidFill>
              <a:effectLst/>
              <a:latin typeface="+mn-lt"/>
              <a:ea typeface="+mn-ea"/>
              <a:cs typeface="+mn-cs"/>
            </a:rPr>
            <a:t>20.5%</a:t>
          </a:r>
          <a:r>
            <a:rPr kumimoji="1" lang="ja-JP" altLang="ja-JP" sz="1200" b="0" i="0" baseline="0">
              <a:solidFill>
                <a:schemeClr val="dk1"/>
              </a:solidFill>
              <a:effectLst/>
              <a:latin typeface="+mn-lt"/>
              <a:ea typeface="+mn-ea"/>
              <a:cs typeface="+mn-cs"/>
            </a:rPr>
            <a:t>と大部分を占めている。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繰出金の比率は、前年度に比べ</a:t>
          </a:r>
          <a:r>
            <a:rPr kumimoji="1" lang="en-US" altLang="ja-JP" sz="1200" b="0" i="0" baseline="0">
              <a:solidFill>
                <a:schemeClr val="dk1"/>
              </a:solidFill>
              <a:effectLst/>
              <a:latin typeface="+mn-lt"/>
              <a:ea typeface="+mn-ea"/>
              <a:cs typeface="+mn-cs"/>
            </a:rPr>
            <a:t>0.3%</a:t>
          </a:r>
          <a:r>
            <a:rPr kumimoji="1" lang="ja-JP" altLang="en-US" sz="1200" b="0" i="0" baseline="0">
              <a:solidFill>
                <a:schemeClr val="dk1"/>
              </a:solidFill>
              <a:effectLst/>
              <a:latin typeface="+mn-lt"/>
              <a:ea typeface="+mn-ea"/>
              <a:cs typeface="+mn-cs"/>
            </a:rPr>
            <a:t>上昇し</a:t>
          </a:r>
          <a:r>
            <a:rPr kumimoji="1" lang="ja-JP" altLang="ja-JP" sz="1200" b="0" i="0" baseline="0">
              <a:solidFill>
                <a:schemeClr val="dk1"/>
              </a:solidFill>
              <a:effectLst/>
              <a:latin typeface="+mn-lt"/>
              <a:ea typeface="+mn-ea"/>
              <a:cs typeface="+mn-cs"/>
            </a:rPr>
            <a:t>、高水準で推移している。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平成</a:t>
          </a:r>
          <a:r>
            <a:rPr kumimoji="1" lang="en-US" altLang="ja-JP" sz="1200" b="0" i="0" baseline="0">
              <a:solidFill>
                <a:schemeClr val="dk1"/>
              </a:solidFill>
              <a:effectLst/>
              <a:latin typeface="+mn-lt"/>
              <a:ea typeface="+mn-ea"/>
              <a:cs typeface="+mn-cs"/>
            </a:rPr>
            <a:t>26</a:t>
          </a:r>
          <a:r>
            <a:rPr kumimoji="1" lang="ja-JP" altLang="ja-JP" sz="1200" b="0" i="0" baseline="0">
              <a:solidFill>
                <a:schemeClr val="dk1"/>
              </a:solidFill>
              <a:effectLst/>
              <a:latin typeface="+mn-lt"/>
              <a:ea typeface="+mn-ea"/>
              <a:cs typeface="+mn-cs"/>
            </a:rPr>
            <a:t>年度よりジェネリック医薬品の利用促進による国民健康保険医療費の抑制に取り組むほか、引き続き下水道使用料の確保・下水道の市債借入の抑制など、特別会計への繰出金の抑制を図る。</a:t>
          </a:r>
          <a:endParaRPr lang="ja-JP" altLang="ja-JP" sz="1200">
            <a:effectLst/>
          </a:endParaRPr>
        </a:p>
        <a:p>
          <a:endParaRPr kumimoji="1" lang="ja-JP" altLang="en-US"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62</xdr:row>
      <xdr:rowOff>50800</xdr:rowOff>
    </xdr:to>
    <xdr:cxnSp macro="">
      <xdr:nvCxnSpPr>
        <xdr:cNvPr id="246" name="直線コネクタ 245"/>
        <xdr:cNvCxnSpPr/>
      </xdr:nvCxnSpPr>
      <xdr:spPr>
        <a:xfrm flipV="1">
          <a:off x="16510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62</xdr:row>
      <xdr:rowOff>12700</xdr:rowOff>
    </xdr:from>
    <xdr:to>
      <xdr:col>24</xdr:col>
      <xdr:colOff>31750</xdr:colOff>
      <xdr:row>62</xdr:row>
      <xdr:rowOff>50800</xdr:rowOff>
    </xdr:to>
    <xdr:cxnSp macro="">
      <xdr:nvCxnSpPr>
        <xdr:cNvPr id="251" name="直線コネクタ 250"/>
        <xdr:cNvCxnSpPr/>
      </xdr:nvCxnSpPr>
      <xdr:spPr>
        <a:xfrm>
          <a:off x="15671800" y="10642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3" name="フローチャート :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62</xdr:row>
      <xdr:rowOff>12700</xdr:rowOff>
    </xdr:from>
    <xdr:to>
      <xdr:col>22</xdr:col>
      <xdr:colOff>565150</xdr:colOff>
      <xdr:row>62</xdr:row>
      <xdr:rowOff>38100</xdr:rowOff>
    </xdr:to>
    <xdr:cxnSp macro="">
      <xdr:nvCxnSpPr>
        <xdr:cNvPr id="254" name="直線コネクタ 253"/>
        <xdr:cNvCxnSpPr/>
      </xdr:nvCxnSpPr>
      <xdr:spPr>
        <a:xfrm flipV="1">
          <a:off x="14782800" y="1064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63500</xdr:rowOff>
    </xdr:from>
    <xdr:to>
      <xdr:col>22</xdr:col>
      <xdr:colOff>615950</xdr:colOff>
      <xdr:row>56</xdr:row>
      <xdr:rowOff>165100</xdr:rowOff>
    </xdr:to>
    <xdr:sp macro="" textlink="">
      <xdr:nvSpPr>
        <xdr:cNvPr id="255" name="フローチャート : 判断 254"/>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3827</xdr:rowOff>
    </xdr:from>
    <xdr:ext cx="736600" cy="259045"/>
    <xdr:sp macro="" textlink="">
      <xdr:nvSpPr>
        <xdr:cNvPr id="256" name="テキスト ボックス 255"/>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61</xdr:row>
      <xdr:rowOff>146050</xdr:rowOff>
    </xdr:from>
    <xdr:to>
      <xdr:col>21</xdr:col>
      <xdr:colOff>361950</xdr:colOff>
      <xdr:row>62</xdr:row>
      <xdr:rowOff>38100</xdr:rowOff>
    </xdr:to>
    <xdr:cxnSp macro="">
      <xdr:nvCxnSpPr>
        <xdr:cNvPr id="257" name="直線コネクタ 256"/>
        <xdr:cNvCxnSpPr/>
      </xdr:nvCxnSpPr>
      <xdr:spPr>
        <a:xfrm>
          <a:off x="13893800" y="1060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101600</xdr:rowOff>
    </xdr:from>
    <xdr:to>
      <xdr:col>21</xdr:col>
      <xdr:colOff>412750</xdr:colOff>
      <xdr:row>59</xdr:row>
      <xdr:rowOff>31750</xdr:rowOff>
    </xdr:to>
    <xdr:sp macro="" textlink="">
      <xdr:nvSpPr>
        <xdr:cNvPr id="258" name="フローチャート : 判断 257"/>
        <xdr:cNvSpPr/>
      </xdr:nvSpPr>
      <xdr:spPr>
        <a:xfrm>
          <a:off x="14732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41927</xdr:rowOff>
    </xdr:from>
    <xdr:ext cx="762000" cy="259045"/>
    <xdr:sp macro="" textlink="">
      <xdr:nvSpPr>
        <xdr:cNvPr id="259" name="テキスト ボックス 258"/>
        <xdr:cNvSpPr txBox="1"/>
      </xdr:nvSpPr>
      <xdr:spPr>
        <a:xfrm>
          <a:off x="14401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18</xdr:col>
      <xdr:colOff>641350</xdr:colOff>
      <xdr:row>61</xdr:row>
      <xdr:rowOff>95250</xdr:rowOff>
    </xdr:from>
    <xdr:to>
      <xdr:col>20</xdr:col>
      <xdr:colOff>158750</xdr:colOff>
      <xdr:row>61</xdr:row>
      <xdr:rowOff>146050</xdr:rowOff>
    </xdr:to>
    <xdr:cxnSp macro="">
      <xdr:nvCxnSpPr>
        <xdr:cNvPr id="260" name="直線コネクタ 259"/>
        <xdr:cNvCxnSpPr/>
      </xdr:nvCxnSpPr>
      <xdr:spPr>
        <a:xfrm>
          <a:off x="13004800" y="10553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25400</xdr:rowOff>
    </xdr:from>
    <xdr:to>
      <xdr:col>20</xdr:col>
      <xdr:colOff>209550</xdr:colOff>
      <xdr:row>58</xdr:row>
      <xdr:rowOff>127000</xdr:rowOff>
    </xdr:to>
    <xdr:sp macro="" textlink="">
      <xdr:nvSpPr>
        <xdr:cNvPr id="261" name="フローチャート : 判断 260"/>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137177</xdr:rowOff>
    </xdr:from>
    <xdr:ext cx="762000" cy="259045"/>
    <xdr:sp macro="" textlink="">
      <xdr:nvSpPr>
        <xdr:cNvPr id="262" name="テキスト ボックス 261"/>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146050</xdr:rowOff>
    </xdr:from>
    <xdr:to>
      <xdr:col>19</xdr:col>
      <xdr:colOff>6350</xdr:colOff>
      <xdr:row>58</xdr:row>
      <xdr:rowOff>76200</xdr:rowOff>
    </xdr:to>
    <xdr:sp macro="" textlink="">
      <xdr:nvSpPr>
        <xdr:cNvPr id="263" name="フローチャート : 判断 262"/>
        <xdr:cNvSpPr/>
      </xdr:nvSpPr>
      <xdr:spPr>
        <a:xfrm>
          <a:off x="12954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4" name="テキスト ボックス 263"/>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62</xdr:row>
      <xdr:rowOff>0</xdr:rowOff>
    </xdr:from>
    <xdr:to>
      <xdr:col>24</xdr:col>
      <xdr:colOff>82550</xdr:colOff>
      <xdr:row>62</xdr:row>
      <xdr:rowOff>101600</xdr:rowOff>
    </xdr:to>
    <xdr:sp macro="" textlink="">
      <xdr:nvSpPr>
        <xdr:cNvPr id="270" name="円/楕円 269"/>
        <xdr:cNvSpPr/>
      </xdr:nvSpPr>
      <xdr:spPr>
        <a:xfrm>
          <a:off x="164592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61</xdr:row>
      <xdr:rowOff>80027</xdr:rowOff>
    </xdr:from>
    <xdr:ext cx="762000" cy="259045"/>
    <xdr:sp macro="" textlink="">
      <xdr:nvSpPr>
        <xdr:cNvPr id="271" name="その他該当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133350</xdr:rowOff>
    </xdr:from>
    <xdr:to>
      <xdr:col>22</xdr:col>
      <xdr:colOff>615950</xdr:colOff>
      <xdr:row>62</xdr:row>
      <xdr:rowOff>63500</xdr:rowOff>
    </xdr:to>
    <xdr:sp macro="" textlink="">
      <xdr:nvSpPr>
        <xdr:cNvPr id="272" name="円/楕円 271"/>
        <xdr:cNvSpPr/>
      </xdr:nvSpPr>
      <xdr:spPr>
        <a:xfrm>
          <a:off x="15621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62</xdr:row>
      <xdr:rowOff>48277</xdr:rowOff>
    </xdr:from>
    <xdr:ext cx="736600" cy="259045"/>
    <xdr:sp macro="" textlink="">
      <xdr:nvSpPr>
        <xdr:cNvPr id="273" name="テキスト ボックス 272"/>
        <xdr:cNvSpPr txBox="1"/>
      </xdr:nvSpPr>
      <xdr:spPr>
        <a:xfrm>
          <a:off x="15290800" y="1067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158750</xdr:rowOff>
    </xdr:from>
    <xdr:to>
      <xdr:col>21</xdr:col>
      <xdr:colOff>412750</xdr:colOff>
      <xdr:row>62</xdr:row>
      <xdr:rowOff>88900</xdr:rowOff>
    </xdr:to>
    <xdr:sp macro="" textlink="">
      <xdr:nvSpPr>
        <xdr:cNvPr id="274" name="円/楕円 273"/>
        <xdr:cNvSpPr/>
      </xdr:nvSpPr>
      <xdr:spPr>
        <a:xfrm>
          <a:off x="147320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62</xdr:row>
      <xdr:rowOff>73677</xdr:rowOff>
    </xdr:from>
    <xdr:ext cx="762000" cy="259045"/>
    <xdr:sp macro="" textlink="">
      <xdr:nvSpPr>
        <xdr:cNvPr id="275" name="テキスト ボックス 274"/>
        <xdr:cNvSpPr txBox="1"/>
      </xdr:nvSpPr>
      <xdr:spPr>
        <a:xfrm>
          <a:off x="14401800" y="1070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20</xdr:col>
      <xdr:colOff>107950</xdr:colOff>
      <xdr:row>61</xdr:row>
      <xdr:rowOff>95250</xdr:rowOff>
    </xdr:from>
    <xdr:to>
      <xdr:col>20</xdr:col>
      <xdr:colOff>209550</xdr:colOff>
      <xdr:row>62</xdr:row>
      <xdr:rowOff>25400</xdr:rowOff>
    </xdr:to>
    <xdr:sp macro="" textlink="">
      <xdr:nvSpPr>
        <xdr:cNvPr id="276" name="円/楕円 275"/>
        <xdr:cNvSpPr/>
      </xdr:nvSpPr>
      <xdr:spPr>
        <a:xfrm>
          <a:off x="13843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62</xdr:row>
      <xdr:rowOff>10177</xdr:rowOff>
    </xdr:from>
    <xdr:ext cx="762000" cy="259045"/>
    <xdr:sp macro="" textlink="">
      <xdr:nvSpPr>
        <xdr:cNvPr id="277" name="テキスト ボックス 276"/>
        <xdr:cNvSpPr txBox="1"/>
      </xdr:nvSpPr>
      <xdr:spPr>
        <a:xfrm>
          <a:off x="13512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590550</xdr:colOff>
      <xdr:row>61</xdr:row>
      <xdr:rowOff>44450</xdr:rowOff>
    </xdr:from>
    <xdr:to>
      <xdr:col>19</xdr:col>
      <xdr:colOff>6350</xdr:colOff>
      <xdr:row>61</xdr:row>
      <xdr:rowOff>146050</xdr:rowOff>
    </xdr:to>
    <xdr:sp macro="" textlink="">
      <xdr:nvSpPr>
        <xdr:cNvPr id="278" name="円/楕円 277"/>
        <xdr:cNvSpPr/>
      </xdr:nvSpPr>
      <xdr:spPr>
        <a:xfrm>
          <a:off x="1295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130827</xdr:rowOff>
    </xdr:from>
    <xdr:ext cx="762000" cy="259045"/>
    <xdr:sp macro="" textlink="">
      <xdr:nvSpPr>
        <xdr:cNvPr id="279" name="テキスト ボックス 278"/>
        <xdr:cNvSpPr txBox="1"/>
      </xdr:nvSpPr>
      <xdr:spPr>
        <a:xfrm>
          <a:off x="12623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前年度より</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％低下し、類似団体内・栃木県内平均よりも下回っている。</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　補助金については、平成</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年度の「補助金等検討委員会」からの提言により、平成</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年度予算から段階的に補助金額を削減してきており、平成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年度には補助金の見直しフォローアップを行ったところである。</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　今後も、補助金については、公益性、効果性、適格性などの観点から、予算編成時に見直しを行うとともに、社会経済情勢の変化などに対応して見直しを行う。</a:t>
          </a:r>
          <a:endParaRPr lang="ja-JP" altLang="ja-JP" sz="1100">
            <a:effectLst/>
          </a:endParaRPr>
        </a:p>
        <a:p>
          <a:endParaRPr kumimoji="1" lang="ja-JP" altLang="en-US" sz="11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16510</xdr:rowOff>
    </xdr:to>
    <xdr:cxnSp macro="">
      <xdr:nvCxnSpPr>
        <xdr:cNvPr id="306" name="直線コネクタ 305"/>
        <xdr:cNvCxnSpPr/>
      </xdr:nvCxnSpPr>
      <xdr:spPr>
        <a:xfrm flipV="1">
          <a:off x="16510000" y="57429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160037</xdr:rowOff>
    </xdr:from>
    <xdr:ext cx="762000" cy="259045"/>
    <xdr:sp macro="" textlink="">
      <xdr:nvSpPr>
        <xdr:cNvPr id="307" name="補助費等最小値テキスト"/>
        <xdr:cNvSpPr txBox="1"/>
      </xdr:nvSpPr>
      <xdr:spPr>
        <a:xfrm>
          <a:off x="16598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628650</xdr:colOff>
      <xdr:row>41</xdr:row>
      <xdr:rowOff>16510</xdr:rowOff>
    </xdr:from>
    <xdr:to>
      <xdr:col>24</xdr:col>
      <xdr:colOff>120650</xdr:colOff>
      <xdr:row>41</xdr:row>
      <xdr:rowOff>16510</xdr:rowOff>
    </xdr:to>
    <xdr:cxnSp macro="">
      <xdr:nvCxnSpPr>
        <xdr:cNvPr id="308" name="直線コネクタ 307"/>
        <xdr:cNvCxnSpPr/>
      </xdr:nvCxnSpPr>
      <xdr:spPr>
        <a:xfrm>
          <a:off x="16421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161290</xdr:rowOff>
    </xdr:from>
    <xdr:to>
      <xdr:col>24</xdr:col>
      <xdr:colOff>31750</xdr:colOff>
      <xdr:row>33</xdr:row>
      <xdr:rowOff>168910</xdr:rowOff>
    </xdr:to>
    <xdr:cxnSp macro="">
      <xdr:nvCxnSpPr>
        <xdr:cNvPr id="311" name="直線コネクタ 310"/>
        <xdr:cNvCxnSpPr/>
      </xdr:nvCxnSpPr>
      <xdr:spPr>
        <a:xfrm flipV="1">
          <a:off x="15671800" y="5819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13987</xdr:rowOff>
    </xdr:from>
    <xdr:ext cx="762000" cy="259045"/>
    <xdr:sp macro="" textlink="">
      <xdr:nvSpPr>
        <xdr:cNvPr id="312" name="補助費等平均値テキスト"/>
        <xdr:cNvSpPr txBox="1"/>
      </xdr:nvSpPr>
      <xdr:spPr>
        <a:xfrm>
          <a:off x="16598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3" name="フローチャート : 判断 312"/>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168910</xdr:rowOff>
    </xdr:from>
    <xdr:to>
      <xdr:col>22</xdr:col>
      <xdr:colOff>565150</xdr:colOff>
      <xdr:row>34</xdr:row>
      <xdr:rowOff>27940</xdr:rowOff>
    </xdr:to>
    <xdr:cxnSp macro="">
      <xdr:nvCxnSpPr>
        <xdr:cNvPr id="314" name="直線コネクタ 313"/>
        <xdr:cNvCxnSpPr/>
      </xdr:nvCxnSpPr>
      <xdr:spPr>
        <a:xfrm flipV="1">
          <a:off x="14782800" y="582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129540</xdr:rowOff>
    </xdr:from>
    <xdr:to>
      <xdr:col>22</xdr:col>
      <xdr:colOff>615950</xdr:colOff>
      <xdr:row>37</xdr:row>
      <xdr:rowOff>59690</xdr:rowOff>
    </xdr:to>
    <xdr:sp macro="" textlink="">
      <xdr:nvSpPr>
        <xdr:cNvPr id="315" name="フローチャート : 判断 314"/>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44467</xdr:rowOff>
    </xdr:from>
    <xdr:ext cx="736600" cy="259045"/>
    <xdr:sp macro="" textlink="">
      <xdr:nvSpPr>
        <xdr:cNvPr id="316" name="テキスト ボックス 315"/>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27940</xdr:rowOff>
    </xdr:from>
    <xdr:to>
      <xdr:col>21</xdr:col>
      <xdr:colOff>361950</xdr:colOff>
      <xdr:row>34</xdr:row>
      <xdr:rowOff>27940</xdr:rowOff>
    </xdr:to>
    <xdr:cxnSp macro="">
      <xdr:nvCxnSpPr>
        <xdr:cNvPr id="317" name="直線コネクタ 316"/>
        <xdr:cNvCxnSpPr/>
      </xdr:nvCxnSpPr>
      <xdr:spPr>
        <a:xfrm>
          <a:off x="13893800" y="5857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45720</xdr:rowOff>
    </xdr:from>
    <xdr:to>
      <xdr:col>21</xdr:col>
      <xdr:colOff>412750</xdr:colOff>
      <xdr:row>34</xdr:row>
      <xdr:rowOff>147320</xdr:rowOff>
    </xdr:to>
    <xdr:sp macro="" textlink="">
      <xdr:nvSpPr>
        <xdr:cNvPr id="318" name="フローチャート : 判断 317"/>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132097</xdr:rowOff>
    </xdr:from>
    <xdr:ext cx="762000" cy="259045"/>
    <xdr:sp macro="" textlink="">
      <xdr:nvSpPr>
        <xdr:cNvPr id="319" name="テキスト ボックス 318"/>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27940</xdr:rowOff>
    </xdr:from>
    <xdr:to>
      <xdr:col>20</xdr:col>
      <xdr:colOff>158750</xdr:colOff>
      <xdr:row>34</xdr:row>
      <xdr:rowOff>35560</xdr:rowOff>
    </xdr:to>
    <xdr:cxnSp macro="">
      <xdr:nvCxnSpPr>
        <xdr:cNvPr id="320" name="直線コネクタ 319"/>
        <xdr:cNvCxnSpPr/>
      </xdr:nvCxnSpPr>
      <xdr:spPr>
        <a:xfrm flipV="1">
          <a:off x="13004800" y="585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45720</xdr:rowOff>
    </xdr:from>
    <xdr:to>
      <xdr:col>20</xdr:col>
      <xdr:colOff>209550</xdr:colOff>
      <xdr:row>34</xdr:row>
      <xdr:rowOff>147320</xdr:rowOff>
    </xdr:to>
    <xdr:sp macro="" textlink="">
      <xdr:nvSpPr>
        <xdr:cNvPr id="321" name="フローチャート : 判断 320"/>
        <xdr:cNvSpPr/>
      </xdr:nvSpPr>
      <xdr:spPr>
        <a:xfrm>
          <a:off x="13843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132097</xdr:rowOff>
    </xdr:from>
    <xdr:ext cx="762000" cy="259045"/>
    <xdr:sp macro="" textlink="">
      <xdr:nvSpPr>
        <xdr:cNvPr id="322" name="テキスト ボックス 321"/>
        <xdr:cNvSpPr txBox="1"/>
      </xdr:nvSpPr>
      <xdr:spPr>
        <a:xfrm>
          <a:off x="13512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38100</xdr:rowOff>
    </xdr:from>
    <xdr:to>
      <xdr:col>19</xdr:col>
      <xdr:colOff>6350</xdr:colOff>
      <xdr:row>34</xdr:row>
      <xdr:rowOff>139700</xdr:rowOff>
    </xdr:to>
    <xdr:sp macro="" textlink="">
      <xdr:nvSpPr>
        <xdr:cNvPr id="323" name="フローチャート : 判断 322"/>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124477</xdr:rowOff>
    </xdr:from>
    <xdr:ext cx="762000" cy="259045"/>
    <xdr:sp macro="" textlink="">
      <xdr:nvSpPr>
        <xdr:cNvPr id="324" name="テキスト ボックス 323"/>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33</xdr:row>
      <xdr:rowOff>110490</xdr:rowOff>
    </xdr:from>
    <xdr:to>
      <xdr:col>24</xdr:col>
      <xdr:colOff>82550</xdr:colOff>
      <xdr:row>34</xdr:row>
      <xdr:rowOff>40640</xdr:rowOff>
    </xdr:to>
    <xdr:sp macro="" textlink="">
      <xdr:nvSpPr>
        <xdr:cNvPr id="330" name="円/楕円 329"/>
        <xdr:cNvSpPr/>
      </xdr:nvSpPr>
      <xdr:spPr>
        <a:xfrm>
          <a:off x="16459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19067</xdr:rowOff>
    </xdr:from>
    <xdr:ext cx="762000" cy="259045"/>
    <xdr:sp macro="" textlink="">
      <xdr:nvSpPr>
        <xdr:cNvPr id="331" name="補助費等該当値テキスト"/>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118110</xdr:rowOff>
    </xdr:from>
    <xdr:to>
      <xdr:col>22</xdr:col>
      <xdr:colOff>615950</xdr:colOff>
      <xdr:row>34</xdr:row>
      <xdr:rowOff>48260</xdr:rowOff>
    </xdr:to>
    <xdr:sp macro="" textlink="">
      <xdr:nvSpPr>
        <xdr:cNvPr id="332" name="円/楕円 331"/>
        <xdr:cNvSpPr/>
      </xdr:nvSpPr>
      <xdr:spPr>
        <a:xfrm>
          <a:off x="15621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58437</xdr:rowOff>
    </xdr:from>
    <xdr:ext cx="736600" cy="259045"/>
    <xdr:sp macro="" textlink="">
      <xdr:nvSpPr>
        <xdr:cNvPr id="333" name="テキスト ボックス 332"/>
        <xdr:cNvSpPr txBox="1"/>
      </xdr:nvSpPr>
      <xdr:spPr>
        <a:xfrm>
          <a:off x="15290800" y="554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148590</xdr:rowOff>
    </xdr:from>
    <xdr:to>
      <xdr:col>21</xdr:col>
      <xdr:colOff>412750</xdr:colOff>
      <xdr:row>34</xdr:row>
      <xdr:rowOff>78740</xdr:rowOff>
    </xdr:to>
    <xdr:sp macro="" textlink="">
      <xdr:nvSpPr>
        <xdr:cNvPr id="334" name="円/楕円 333"/>
        <xdr:cNvSpPr/>
      </xdr:nvSpPr>
      <xdr:spPr>
        <a:xfrm>
          <a:off x="14732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88917</xdr:rowOff>
    </xdr:from>
    <xdr:ext cx="762000" cy="259045"/>
    <xdr:sp macro="" textlink="">
      <xdr:nvSpPr>
        <xdr:cNvPr id="335" name="テキスト ボックス 334"/>
        <xdr:cNvSpPr txBox="1"/>
      </xdr:nvSpPr>
      <xdr:spPr>
        <a:xfrm>
          <a:off x="14401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148590</xdr:rowOff>
    </xdr:from>
    <xdr:to>
      <xdr:col>20</xdr:col>
      <xdr:colOff>209550</xdr:colOff>
      <xdr:row>34</xdr:row>
      <xdr:rowOff>78740</xdr:rowOff>
    </xdr:to>
    <xdr:sp macro="" textlink="">
      <xdr:nvSpPr>
        <xdr:cNvPr id="336" name="円/楕円 335"/>
        <xdr:cNvSpPr/>
      </xdr:nvSpPr>
      <xdr:spPr>
        <a:xfrm>
          <a:off x="13843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88917</xdr:rowOff>
    </xdr:from>
    <xdr:ext cx="762000" cy="259045"/>
    <xdr:sp macro="" textlink="">
      <xdr:nvSpPr>
        <xdr:cNvPr id="337" name="テキスト ボックス 336"/>
        <xdr:cNvSpPr txBox="1"/>
      </xdr:nvSpPr>
      <xdr:spPr>
        <a:xfrm>
          <a:off x="13512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156210</xdr:rowOff>
    </xdr:from>
    <xdr:to>
      <xdr:col>19</xdr:col>
      <xdr:colOff>6350</xdr:colOff>
      <xdr:row>34</xdr:row>
      <xdr:rowOff>86360</xdr:rowOff>
    </xdr:to>
    <xdr:sp macro="" textlink="">
      <xdr:nvSpPr>
        <xdr:cNvPr id="338" name="円/楕円 337"/>
        <xdr:cNvSpPr/>
      </xdr:nvSpPr>
      <xdr:spPr>
        <a:xfrm>
          <a:off x="12954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96537</xdr:rowOff>
    </xdr:from>
    <xdr:ext cx="762000" cy="259045"/>
    <xdr:sp macro="" textlink="">
      <xdr:nvSpPr>
        <xdr:cNvPr id="339" name="テキスト ボックス 338"/>
        <xdr:cNvSpPr txBox="1"/>
      </xdr:nvSpPr>
      <xdr:spPr>
        <a:xfrm>
          <a:off x="12623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前年度より</a:t>
          </a:r>
          <a:r>
            <a:rPr kumimoji="1" lang="en-US" altLang="ja-JP" sz="1200" b="0" i="0" baseline="0">
              <a:solidFill>
                <a:schemeClr val="dk1"/>
              </a:solidFill>
              <a:effectLst/>
              <a:latin typeface="+mn-lt"/>
              <a:ea typeface="+mn-ea"/>
              <a:cs typeface="+mn-cs"/>
            </a:rPr>
            <a:t>1.1%</a:t>
          </a:r>
          <a:r>
            <a:rPr kumimoji="1" lang="ja-JP" altLang="ja-JP" sz="1200" b="0" i="0" baseline="0">
              <a:solidFill>
                <a:schemeClr val="dk1"/>
              </a:solidFill>
              <a:effectLst/>
              <a:latin typeface="+mn-lt"/>
              <a:ea typeface="+mn-ea"/>
              <a:cs typeface="+mn-cs"/>
            </a:rPr>
            <a:t>増加し</a:t>
          </a:r>
          <a:r>
            <a:rPr kumimoji="1" lang="ja-JP" altLang="en-US" sz="1200" b="0"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類似団体内平均を</a:t>
          </a:r>
          <a:r>
            <a:rPr kumimoji="1" lang="ja-JP" altLang="en-US" sz="1200" b="0" i="0" baseline="0">
              <a:solidFill>
                <a:schemeClr val="dk1"/>
              </a:solidFill>
              <a:effectLst/>
              <a:latin typeface="+mn-lt"/>
              <a:ea typeface="+mn-ea"/>
              <a:cs typeface="+mn-cs"/>
            </a:rPr>
            <a:t>上回った</a:t>
          </a:r>
          <a:r>
            <a:rPr kumimoji="1" lang="ja-JP" altLang="ja-JP" sz="1200" b="0" i="0" baseline="0">
              <a:solidFill>
                <a:schemeClr val="dk1"/>
              </a:solidFill>
              <a:effectLst/>
              <a:latin typeface="+mn-lt"/>
              <a:ea typeface="+mn-ea"/>
              <a:cs typeface="+mn-cs"/>
            </a:rPr>
            <a:t>。</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財政健全化計画に基づき、市債発行の抑制に努めている。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今後も償還額以上の借り入れは行わないなど、市債発行の抑制に努める。</a:t>
          </a:r>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85852</xdr:rowOff>
    </xdr:from>
    <xdr:to>
      <xdr:col>7</xdr:col>
      <xdr:colOff>15875</xdr:colOff>
      <xdr:row>80</xdr:row>
      <xdr:rowOff>26415</xdr:rowOff>
    </xdr:to>
    <xdr:cxnSp macro="">
      <xdr:nvCxnSpPr>
        <xdr:cNvPr id="364" name="直線コネクタ 363"/>
        <xdr:cNvCxnSpPr/>
      </xdr:nvCxnSpPr>
      <xdr:spPr>
        <a:xfrm flipV="1">
          <a:off x="4826000" y="12773152"/>
          <a:ext cx="0" cy="96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5"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6" name="直線コネクタ 365"/>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74</xdr:row>
      <xdr:rowOff>85852</xdr:rowOff>
    </xdr:from>
    <xdr:to>
      <xdr:col>7</xdr:col>
      <xdr:colOff>104775</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74422</xdr:rowOff>
    </xdr:from>
    <xdr:to>
      <xdr:col>7</xdr:col>
      <xdr:colOff>15875</xdr:colOff>
      <xdr:row>77</xdr:row>
      <xdr:rowOff>124713</xdr:rowOff>
    </xdr:to>
    <xdr:cxnSp macro="">
      <xdr:nvCxnSpPr>
        <xdr:cNvPr id="369" name="直線コネクタ 368"/>
        <xdr:cNvCxnSpPr/>
      </xdr:nvCxnSpPr>
      <xdr:spPr>
        <a:xfrm>
          <a:off x="3987800" y="13276072"/>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1" name="フローチャート :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51563</xdr:rowOff>
    </xdr:from>
    <xdr:to>
      <xdr:col>5</xdr:col>
      <xdr:colOff>549275</xdr:colOff>
      <xdr:row>77</xdr:row>
      <xdr:rowOff>74422</xdr:rowOff>
    </xdr:to>
    <xdr:cxnSp macro="">
      <xdr:nvCxnSpPr>
        <xdr:cNvPr id="372" name="直線コネクタ 371"/>
        <xdr:cNvCxnSpPr/>
      </xdr:nvCxnSpPr>
      <xdr:spPr>
        <a:xfrm>
          <a:off x="3098800" y="132532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3" name="フローチャート :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123714</xdr:rowOff>
    </xdr:from>
    <xdr:ext cx="736600" cy="259045"/>
    <xdr:sp macro="" textlink="">
      <xdr:nvSpPr>
        <xdr:cNvPr id="374" name="テキスト ボックス 373"/>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51563</xdr:rowOff>
    </xdr:from>
    <xdr:to>
      <xdr:col>4</xdr:col>
      <xdr:colOff>346075</xdr:colOff>
      <xdr:row>77</xdr:row>
      <xdr:rowOff>115570</xdr:rowOff>
    </xdr:to>
    <xdr:cxnSp macro="">
      <xdr:nvCxnSpPr>
        <xdr:cNvPr id="375" name="直線コネクタ 374"/>
        <xdr:cNvCxnSpPr/>
      </xdr:nvCxnSpPr>
      <xdr:spPr>
        <a:xfrm flipV="1">
          <a:off x="2209800" y="13253213"/>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32765</xdr:rowOff>
    </xdr:from>
    <xdr:to>
      <xdr:col>4</xdr:col>
      <xdr:colOff>396875</xdr:colOff>
      <xdr:row>77</xdr:row>
      <xdr:rowOff>134365</xdr:rowOff>
    </xdr:to>
    <xdr:sp macro="" textlink="">
      <xdr:nvSpPr>
        <xdr:cNvPr id="376" name="フローチャート : 判断 375"/>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119142</xdr:rowOff>
    </xdr:from>
    <xdr:ext cx="762000" cy="259045"/>
    <xdr:sp macro="" textlink="">
      <xdr:nvSpPr>
        <xdr:cNvPr id="377" name="テキスト ボックス 376"/>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115570</xdr:rowOff>
    </xdr:from>
    <xdr:to>
      <xdr:col>3</xdr:col>
      <xdr:colOff>142875</xdr:colOff>
      <xdr:row>77</xdr:row>
      <xdr:rowOff>165863</xdr:rowOff>
    </xdr:to>
    <xdr:cxnSp macro="">
      <xdr:nvCxnSpPr>
        <xdr:cNvPr id="378" name="直線コネクタ 377"/>
        <xdr:cNvCxnSpPr/>
      </xdr:nvCxnSpPr>
      <xdr:spPr>
        <a:xfrm flipV="1">
          <a:off x="1320800" y="133172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83058</xdr:rowOff>
    </xdr:from>
    <xdr:to>
      <xdr:col>3</xdr:col>
      <xdr:colOff>193675</xdr:colOff>
      <xdr:row>78</xdr:row>
      <xdr:rowOff>13208</xdr:rowOff>
    </xdr:to>
    <xdr:sp macro="" textlink="">
      <xdr:nvSpPr>
        <xdr:cNvPr id="379" name="フローチャート : 判断 378"/>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169435</xdr:rowOff>
    </xdr:from>
    <xdr:ext cx="762000" cy="259045"/>
    <xdr:sp macro="" textlink="">
      <xdr:nvSpPr>
        <xdr:cNvPr id="380" name="テキスト ボックス 379"/>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101346</xdr:rowOff>
    </xdr:from>
    <xdr:to>
      <xdr:col>1</xdr:col>
      <xdr:colOff>676275</xdr:colOff>
      <xdr:row>78</xdr:row>
      <xdr:rowOff>31496</xdr:rowOff>
    </xdr:to>
    <xdr:sp macro="" textlink="">
      <xdr:nvSpPr>
        <xdr:cNvPr id="381" name="フローチャート : 判断 380"/>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41673</xdr:rowOff>
    </xdr:from>
    <xdr:ext cx="762000" cy="259045"/>
    <xdr:sp macro="" textlink="">
      <xdr:nvSpPr>
        <xdr:cNvPr id="382" name="テキスト ボックス 381"/>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88" name="円/楕円 387"/>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45990</xdr:rowOff>
    </xdr:from>
    <xdr:ext cx="762000" cy="259045"/>
    <xdr:sp macro="" textlink="">
      <xdr:nvSpPr>
        <xdr:cNvPr id="389" name="公債費該当値テキスト"/>
        <xdr:cNvSpPr txBox="1"/>
      </xdr:nvSpPr>
      <xdr:spPr>
        <a:xfrm>
          <a:off x="4914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23622</xdr:rowOff>
    </xdr:from>
    <xdr:to>
      <xdr:col>5</xdr:col>
      <xdr:colOff>600075</xdr:colOff>
      <xdr:row>77</xdr:row>
      <xdr:rowOff>125222</xdr:rowOff>
    </xdr:to>
    <xdr:sp macro="" textlink="">
      <xdr:nvSpPr>
        <xdr:cNvPr id="390" name="円/楕円 389"/>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135399</xdr:rowOff>
    </xdr:from>
    <xdr:ext cx="736600" cy="259045"/>
    <xdr:sp macro="" textlink="">
      <xdr:nvSpPr>
        <xdr:cNvPr id="391" name="テキスト ボックス 390"/>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763</xdr:rowOff>
    </xdr:from>
    <xdr:to>
      <xdr:col>4</xdr:col>
      <xdr:colOff>396875</xdr:colOff>
      <xdr:row>77</xdr:row>
      <xdr:rowOff>102363</xdr:rowOff>
    </xdr:to>
    <xdr:sp macro="" textlink="">
      <xdr:nvSpPr>
        <xdr:cNvPr id="392" name="円/楕円 391"/>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112540</xdr:rowOff>
    </xdr:from>
    <xdr:ext cx="762000" cy="259045"/>
    <xdr:sp macro="" textlink="">
      <xdr:nvSpPr>
        <xdr:cNvPr id="393" name="テキスト ボックス 392"/>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64770</xdr:rowOff>
    </xdr:from>
    <xdr:to>
      <xdr:col>3</xdr:col>
      <xdr:colOff>193675</xdr:colOff>
      <xdr:row>77</xdr:row>
      <xdr:rowOff>166370</xdr:rowOff>
    </xdr:to>
    <xdr:sp macro="" textlink="">
      <xdr:nvSpPr>
        <xdr:cNvPr id="394" name="円/楕円 393"/>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5097</xdr:rowOff>
    </xdr:from>
    <xdr:ext cx="762000" cy="259045"/>
    <xdr:sp macro="" textlink="">
      <xdr:nvSpPr>
        <xdr:cNvPr id="395" name="テキスト ボックス 394"/>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115063</xdr:rowOff>
    </xdr:from>
    <xdr:to>
      <xdr:col>1</xdr:col>
      <xdr:colOff>676275</xdr:colOff>
      <xdr:row>78</xdr:row>
      <xdr:rowOff>45213</xdr:rowOff>
    </xdr:to>
    <xdr:sp macro="" textlink="">
      <xdr:nvSpPr>
        <xdr:cNvPr id="396" name="円/楕円 395"/>
        <xdr:cNvSpPr/>
      </xdr:nvSpPr>
      <xdr:spPr>
        <a:xfrm>
          <a:off x="1270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29990</xdr:rowOff>
    </xdr:from>
    <xdr:ext cx="762000" cy="259045"/>
    <xdr:sp macro="" textlink="">
      <xdr:nvSpPr>
        <xdr:cNvPr id="397" name="テキスト ボックス 396"/>
        <xdr:cNvSpPr txBox="1"/>
      </xdr:nvSpPr>
      <xdr:spPr>
        <a:xfrm>
          <a:off x="939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公債費以外の経常収支比率は、前年度より</a:t>
          </a:r>
          <a:r>
            <a:rPr kumimoji="1" lang="en-US" altLang="ja-JP" sz="1200" b="0" i="0" baseline="0">
              <a:solidFill>
                <a:schemeClr val="dk1"/>
              </a:solidFill>
              <a:effectLst/>
              <a:latin typeface="+mn-lt"/>
              <a:ea typeface="+mn-ea"/>
              <a:cs typeface="+mn-cs"/>
            </a:rPr>
            <a:t>0.2%</a:t>
          </a:r>
          <a:r>
            <a:rPr kumimoji="1" lang="ja-JP" altLang="en-US" sz="1200" b="0" i="0" baseline="0">
              <a:solidFill>
                <a:schemeClr val="dk1"/>
              </a:solidFill>
              <a:effectLst/>
              <a:latin typeface="+mn-lt"/>
              <a:ea typeface="+mn-ea"/>
              <a:cs typeface="+mn-cs"/>
            </a:rPr>
            <a:t>減少したものの</a:t>
          </a:r>
          <a:r>
            <a:rPr kumimoji="1" lang="ja-JP" altLang="ja-JP" sz="1200" b="0" i="0" baseline="0">
              <a:solidFill>
                <a:schemeClr val="dk1"/>
              </a:solidFill>
              <a:effectLst/>
              <a:latin typeface="+mn-lt"/>
              <a:ea typeface="+mn-ea"/>
              <a:cs typeface="+mn-cs"/>
            </a:rPr>
            <a:t>、扶助費及び繰出金が高止まりにより、類似団体内・栃木県内平均ともに上回っている。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財政健全化の中で、</a:t>
          </a:r>
          <a:r>
            <a:rPr kumimoji="1" lang="ja-JP" altLang="en-US" sz="1200" b="0" i="0" baseline="0">
              <a:solidFill>
                <a:schemeClr val="dk1"/>
              </a:solidFill>
              <a:effectLst/>
              <a:latin typeface="+mn-lt"/>
              <a:ea typeface="+mn-ea"/>
              <a:cs typeface="+mn-cs"/>
            </a:rPr>
            <a:t>歳出の見直しに引き続き取り組む。</a:t>
          </a:r>
          <a:endParaRPr lang="ja-JP" altLang="ja-JP" sz="1200">
            <a:effectLst/>
          </a:endParaRPr>
        </a:p>
        <a:p>
          <a:endParaRPr kumimoji="1" lang="ja-JP" altLang="en-US" sz="12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82</xdr:row>
      <xdr:rowOff>35561</xdr:rowOff>
    </xdr:to>
    <xdr:cxnSp macro="">
      <xdr:nvCxnSpPr>
        <xdr:cNvPr id="425" name="直線コネクタ 424"/>
        <xdr:cNvCxnSpPr/>
      </xdr:nvCxnSpPr>
      <xdr:spPr>
        <a:xfrm flipV="1">
          <a:off x="16510000" y="1260856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7638</xdr:rowOff>
    </xdr:from>
    <xdr:ext cx="762000" cy="259045"/>
    <xdr:sp macro="" textlink="">
      <xdr:nvSpPr>
        <xdr:cNvPr id="426" name="公債費以外最小値テキスト"/>
        <xdr:cNvSpPr txBox="1"/>
      </xdr:nvSpPr>
      <xdr:spPr>
        <a:xfrm>
          <a:off x="16598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82</xdr:row>
      <xdr:rowOff>35561</xdr:rowOff>
    </xdr:from>
    <xdr:to>
      <xdr:col>24</xdr:col>
      <xdr:colOff>120650</xdr:colOff>
      <xdr:row>82</xdr:row>
      <xdr:rowOff>35561</xdr:rowOff>
    </xdr:to>
    <xdr:cxnSp macro="">
      <xdr:nvCxnSpPr>
        <xdr:cNvPr id="427" name="直線コネクタ 426"/>
        <xdr:cNvCxnSpPr/>
      </xdr:nvCxnSpPr>
      <xdr:spPr>
        <a:xfrm>
          <a:off x="16421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8"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29" name="直線コネクタ 428"/>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88900</xdr:rowOff>
    </xdr:from>
    <xdr:to>
      <xdr:col>24</xdr:col>
      <xdr:colOff>31750</xdr:colOff>
      <xdr:row>78</xdr:row>
      <xdr:rowOff>104139</xdr:rowOff>
    </xdr:to>
    <xdr:cxnSp macro="">
      <xdr:nvCxnSpPr>
        <xdr:cNvPr id="430" name="直線コネクタ 429"/>
        <xdr:cNvCxnSpPr/>
      </xdr:nvCxnSpPr>
      <xdr:spPr>
        <a:xfrm flipV="1">
          <a:off x="15671800" y="134620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35577</xdr:rowOff>
    </xdr:from>
    <xdr:ext cx="762000" cy="259045"/>
    <xdr:sp macro="" textlink="">
      <xdr:nvSpPr>
        <xdr:cNvPr id="431"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32" name="フローチャート : 判断 431"/>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107950</xdr:rowOff>
    </xdr:from>
    <xdr:to>
      <xdr:col>22</xdr:col>
      <xdr:colOff>565150</xdr:colOff>
      <xdr:row>78</xdr:row>
      <xdr:rowOff>104139</xdr:rowOff>
    </xdr:to>
    <xdr:cxnSp macro="">
      <xdr:nvCxnSpPr>
        <xdr:cNvPr id="433" name="直線コネクタ 432"/>
        <xdr:cNvCxnSpPr/>
      </xdr:nvCxnSpPr>
      <xdr:spPr>
        <a:xfrm>
          <a:off x="14782800" y="1330960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0</xdr:rowOff>
    </xdr:from>
    <xdr:to>
      <xdr:col>22</xdr:col>
      <xdr:colOff>615950</xdr:colOff>
      <xdr:row>76</xdr:row>
      <xdr:rowOff>101600</xdr:rowOff>
    </xdr:to>
    <xdr:sp macro="" textlink="">
      <xdr:nvSpPr>
        <xdr:cNvPr id="434" name="フローチャート : 判断 433"/>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111777</xdr:rowOff>
    </xdr:from>
    <xdr:ext cx="736600" cy="259045"/>
    <xdr:sp macro="" textlink="">
      <xdr:nvSpPr>
        <xdr:cNvPr id="435" name="テキスト ボックス 434"/>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92711</xdr:rowOff>
    </xdr:from>
    <xdr:to>
      <xdr:col>21</xdr:col>
      <xdr:colOff>361950</xdr:colOff>
      <xdr:row>77</xdr:row>
      <xdr:rowOff>107950</xdr:rowOff>
    </xdr:to>
    <xdr:cxnSp macro="">
      <xdr:nvCxnSpPr>
        <xdr:cNvPr id="436" name="直線コネクタ 435"/>
        <xdr:cNvCxnSpPr/>
      </xdr:nvCxnSpPr>
      <xdr:spPr>
        <a:xfrm>
          <a:off x="13893800" y="13294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7" name="フローチャート : 判断 436"/>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38" name="テキスト ボックス 437"/>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92711</xdr:rowOff>
    </xdr:from>
    <xdr:to>
      <xdr:col>20</xdr:col>
      <xdr:colOff>158750</xdr:colOff>
      <xdr:row>77</xdr:row>
      <xdr:rowOff>138430</xdr:rowOff>
    </xdr:to>
    <xdr:cxnSp macro="">
      <xdr:nvCxnSpPr>
        <xdr:cNvPr id="439" name="直線コネクタ 438"/>
        <xdr:cNvCxnSpPr/>
      </xdr:nvCxnSpPr>
      <xdr:spPr>
        <a:xfrm flipV="1">
          <a:off x="13004800" y="13294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152400</xdr:rowOff>
    </xdr:from>
    <xdr:to>
      <xdr:col>20</xdr:col>
      <xdr:colOff>209550</xdr:colOff>
      <xdr:row>77</xdr:row>
      <xdr:rowOff>82550</xdr:rowOff>
    </xdr:to>
    <xdr:sp macro="" textlink="">
      <xdr:nvSpPr>
        <xdr:cNvPr id="440" name="フローチャート : 判断 439"/>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92727</xdr:rowOff>
    </xdr:from>
    <xdr:ext cx="762000" cy="259045"/>
    <xdr:sp macro="" textlink="">
      <xdr:nvSpPr>
        <xdr:cNvPr id="441" name="テキスト ボックス 440"/>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129539</xdr:rowOff>
    </xdr:from>
    <xdr:to>
      <xdr:col>19</xdr:col>
      <xdr:colOff>6350</xdr:colOff>
      <xdr:row>77</xdr:row>
      <xdr:rowOff>59689</xdr:rowOff>
    </xdr:to>
    <xdr:sp macro="" textlink="">
      <xdr:nvSpPr>
        <xdr:cNvPr id="442" name="フローチャート : 判断 441"/>
        <xdr:cNvSpPr/>
      </xdr:nvSpPr>
      <xdr:spPr>
        <a:xfrm>
          <a:off x="12954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69867</xdr:rowOff>
    </xdr:from>
    <xdr:ext cx="762000" cy="259045"/>
    <xdr:sp macro="" textlink="">
      <xdr:nvSpPr>
        <xdr:cNvPr id="443" name="テキスト ボックス 442"/>
        <xdr:cNvSpPr txBox="1"/>
      </xdr:nvSpPr>
      <xdr:spPr>
        <a:xfrm>
          <a:off x="12623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38100</xdr:rowOff>
    </xdr:from>
    <xdr:to>
      <xdr:col>24</xdr:col>
      <xdr:colOff>82550</xdr:colOff>
      <xdr:row>78</xdr:row>
      <xdr:rowOff>139700</xdr:rowOff>
    </xdr:to>
    <xdr:sp macro="" textlink="">
      <xdr:nvSpPr>
        <xdr:cNvPr id="449" name="円/楕円 448"/>
        <xdr:cNvSpPr/>
      </xdr:nvSpPr>
      <xdr:spPr>
        <a:xfrm>
          <a:off x="16459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10177</xdr:rowOff>
    </xdr:from>
    <xdr:ext cx="762000" cy="259045"/>
    <xdr:sp macro="" textlink="">
      <xdr:nvSpPr>
        <xdr:cNvPr id="450" name="公債費以外該当値テキスト"/>
        <xdr:cNvSpPr txBox="1"/>
      </xdr:nvSpPr>
      <xdr:spPr>
        <a:xfrm>
          <a:off x="16598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53339</xdr:rowOff>
    </xdr:from>
    <xdr:to>
      <xdr:col>22</xdr:col>
      <xdr:colOff>615950</xdr:colOff>
      <xdr:row>78</xdr:row>
      <xdr:rowOff>154939</xdr:rowOff>
    </xdr:to>
    <xdr:sp macro="" textlink="">
      <xdr:nvSpPr>
        <xdr:cNvPr id="451" name="円/楕円 450"/>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139716</xdr:rowOff>
    </xdr:from>
    <xdr:ext cx="736600" cy="259045"/>
    <xdr:sp macro="" textlink="">
      <xdr:nvSpPr>
        <xdr:cNvPr id="452" name="テキスト ボックス 451"/>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57150</xdr:rowOff>
    </xdr:from>
    <xdr:to>
      <xdr:col>21</xdr:col>
      <xdr:colOff>412750</xdr:colOff>
      <xdr:row>77</xdr:row>
      <xdr:rowOff>158750</xdr:rowOff>
    </xdr:to>
    <xdr:sp macro="" textlink="">
      <xdr:nvSpPr>
        <xdr:cNvPr id="453" name="円/楕円 452"/>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143527</xdr:rowOff>
    </xdr:from>
    <xdr:ext cx="762000" cy="259045"/>
    <xdr:sp macro="" textlink="">
      <xdr:nvSpPr>
        <xdr:cNvPr id="454" name="テキスト ボックス 453"/>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41911</xdr:rowOff>
    </xdr:from>
    <xdr:to>
      <xdr:col>20</xdr:col>
      <xdr:colOff>209550</xdr:colOff>
      <xdr:row>77</xdr:row>
      <xdr:rowOff>143511</xdr:rowOff>
    </xdr:to>
    <xdr:sp macro="" textlink="">
      <xdr:nvSpPr>
        <xdr:cNvPr id="455" name="円/楕円 454"/>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56" name="テキスト ボックス 455"/>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57" name="円/楕円 456"/>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58" name="テキスト ボックス 457"/>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栃木県足利市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159709</xdr:rowOff>
    </xdr:from>
    <xdr:to>
      <xdr:col>4</xdr:col>
      <xdr:colOff>1117600</xdr:colOff>
      <xdr:row>19</xdr:row>
      <xdr:rowOff>119266</xdr:rowOff>
    </xdr:to>
    <xdr:cxnSp macro="">
      <xdr:nvCxnSpPr>
        <xdr:cNvPr id="45" name="直線コネクタ 44"/>
        <xdr:cNvCxnSpPr/>
      </xdr:nvCxnSpPr>
      <xdr:spPr bwMode="auto">
        <a:xfrm flipV="1">
          <a:off x="5651500" y="2264734"/>
          <a:ext cx="0" cy="1159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91343</xdr:rowOff>
    </xdr:from>
    <xdr:ext cx="762000" cy="259045"/>
    <xdr:sp macro="" textlink="">
      <xdr:nvSpPr>
        <xdr:cNvPr id="46" name="人口1人当たり決算額の推移最小値テキスト130"/>
        <xdr:cNvSpPr txBox="1"/>
      </xdr:nvSpPr>
      <xdr:spPr>
        <a:xfrm>
          <a:off x="5740400" y="339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1028700</xdr:colOff>
      <xdr:row>19</xdr:row>
      <xdr:rowOff>119266</xdr:rowOff>
    </xdr:from>
    <xdr:to>
      <xdr:col>5</xdr:col>
      <xdr:colOff>73025</xdr:colOff>
      <xdr:row>19</xdr:row>
      <xdr:rowOff>119266</xdr:rowOff>
    </xdr:to>
    <xdr:cxnSp macro="">
      <xdr:nvCxnSpPr>
        <xdr:cNvPr id="47" name="直線コネクタ 46"/>
        <xdr:cNvCxnSpPr/>
      </xdr:nvCxnSpPr>
      <xdr:spPr bwMode="auto">
        <a:xfrm>
          <a:off x="5562600" y="3424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74636</xdr:rowOff>
    </xdr:from>
    <xdr:ext cx="762000" cy="259045"/>
    <xdr:sp macro="" textlink="">
      <xdr:nvSpPr>
        <xdr:cNvPr id="48" name="人口1人当たり決算額の推移最大値テキスト130"/>
        <xdr:cNvSpPr txBox="1"/>
      </xdr:nvSpPr>
      <xdr:spPr>
        <a:xfrm>
          <a:off x="5740400" y="200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1028700</xdr:colOff>
      <xdr:row>12</xdr:row>
      <xdr:rowOff>159709</xdr:rowOff>
    </xdr:from>
    <xdr:to>
      <xdr:col>5</xdr:col>
      <xdr:colOff>73025</xdr:colOff>
      <xdr:row>12</xdr:row>
      <xdr:rowOff>159709</xdr:rowOff>
    </xdr:to>
    <xdr:cxnSp macro="">
      <xdr:nvCxnSpPr>
        <xdr:cNvPr id="49" name="直線コネクタ 48"/>
        <xdr:cNvCxnSpPr/>
      </xdr:nvCxnSpPr>
      <xdr:spPr bwMode="auto">
        <a:xfrm>
          <a:off x="5562600" y="2264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67221</xdr:rowOff>
    </xdr:from>
    <xdr:to>
      <xdr:col>4</xdr:col>
      <xdr:colOff>1117600</xdr:colOff>
      <xdr:row>18</xdr:row>
      <xdr:rowOff>76746</xdr:rowOff>
    </xdr:to>
    <xdr:cxnSp macro="">
      <xdr:nvCxnSpPr>
        <xdr:cNvPr id="50" name="直線コネクタ 49"/>
        <xdr:cNvCxnSpPr/>
      </xdr:nvCxnSpPr>
      <xdr:spPr bwMode="auto">
        <a:xfrm>
          <a:off x="5003800" y="3200946"/>
          <a:ext cx="647700" cy="9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59199</xdr:rowOff>
    </xdr:from>
    <xdr:ext cx="762000" cy="259045"/>
    <xdr:sp macro="" textlink="">
      <xdr:nvSpPr>
        <xdr:cNvPr id="51" name="人口1人当たり決算額の推移平均値テキスト130"/>
        <xdr:cNvSpPr txBox="1"/>
      </xdr:nvSpPr>
      <xdr:spPr>
        <a:xfrm>
          <a:off x="5740400" y="28500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42672</xdr:rowOff>
    </xdr:from>
    <xdr:to>
      <xdr:col>5</xdr:col>
      <xdr:colOff>34925</xdr:colOff>
      <xdr:row>17</xdr:row>
      <xdr:rowOff>144272</xdr:rowOff>
    </xdr:to>
    <xdr:sp macro="" textlink="">
      <xdr:nvSpPr>
        <xdr:cNvPr id="52" name="フローチャート : 判断 51"/>
        <xdr:cNvSpPr/>
      </xdr:nvSpPr>
      <xdr:spPr bwMode="auto">
        <a:xfrm>
          <a:off x="56007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67221</xdr:rowOff>
    </xdr:from>
    <xdr:to>
      <xdr:col>4</xdr:col>
      <xdr:colOff>469900</xdr:colOff>
      <xdr:row>18</xdr:row>
      <xdr:rowOff>75946</xdr:rowOff>
    </xdr:to>
    <xdr:cxnSp macro="">
      <xdr:nvCxnSpPr>
        <xdr:cNvPr id="53" name="直線コネクタ 52"/>
        <xdr:cNvCxnSpPr/>
      </xdr:nvCxnSpPr>
      <xdr:spPr bwMode="auto">
        <a:xfrm flipV="1">
          <a:off x="4305300" y="3200946"/>
          <a:ext cx="698500" cy="8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64503</xdr:rowOff>
    </xdr:from>
    <xdr:to>
      <xdr:col>4</xdr:col>
      <xdr:colOff>520700</xdr:colOff>
      <xdr:row>17</xdr:row>
      <xdr:rowOff>166103</xdr:rowOff>
    </xdr:to>
    <xdr:sp macro="" textlink="">
      <xdr:nvSpPr>
        <xdr:cNvPr id="54" name="フローチャート : 判断 53"/>
        <xdr:cNvSpPr/>
      </xdr:nvSpPr>
      <xdr:spPr bwMode="auto">
        <a:xfrm>
          <a:off x="4953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4830</xdr:rowOff>
    </xdr:from>
    <xdr:ext cx="736600" cy="259045"/>
    <xdr:sp macro="" textlink="">
      <xdr:nvSpPr>
        <xdr:cNvPr id="55" name="テキスト ボックス 54"/>
        <xdr:cNvSpPr txBox="1"/>
      </xdr:nvSpPr>
      <xdr:spPr>
        <a:xfrm>
          <a:off x="4622800" y="2795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75946</xdr:rowOff>
    </xdr:from>
    <xdr:to>
      <xdr:col>3</xdr:col>
      <xdr:colOff>904875</xdr:colOff>
      <xdr:row>18</xdr:row>
      <xdr:rowOff>130943</xdr:rowOff>
    </xdr:to>
    <xdr:cxnSp macro="">
      <xdr:nvCxnSpPr>
        <xdr:cNvPr id="56" name="直線コネクタ 55"/>
        <xdr:cNvCxnSpPr/>
      </xdr:nvCxnSpPr>
      <xdr:spPr bwMode="auto">
        <a:xfrm flipV="1">
          <a:off x="3606800" y="3209671"/>
          <a:ext cx="698500" cy="54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117367</xdr:rowOff>
    </xdr:from>
    <xdr:to>
      <xdr:col>3</xdr:col>
      <xdr:colOff>955675</xdr:colOff>
      <xdr:row>18</xdr:row>
      <xdr:rowOff>47517</xdr:rowOff>
    </xdr:to>
    <xdr:sp macro="" textlink="">
      <xdr:nvSpPr>
        <xdr:cNvPr id="57" name="フローチャート : 判断 56"/>
        <xdr:cNvSpPr/>
      </xdr:nvSpPr>
      <xdr:spPr bwMode="auto">
        <a:xfrm>
          <a:off x="4254500" y="307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57694</xdr:rowOff>
    </xdr:from>
    <xdr:ext cx="762000" cy="259045"/>
    <xdr:sp macro="" textlink="">
      <xdr:nvSpPr>
        <xdr:cNvPr id="58" name="テキスト ボックス 57"/>
        <xdr:cNvSpPr txBox="1"/>
      </xdr:nvSpPr>
      <xdr:spPr>
        <a:xfrm>
          <a:off x="3924300" y="28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62,339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103416</xdr:rowOff>
    </xdr:from>
    <xdr:to>
      <xdr:col>3</xdr:col>
      <xdr:colOff>206375</xdr:colOff>
      <xdr:row>18</xdr:row>
      <xdr:rowOff>130943</xdr:rowOff>
    </xdr:to>
    <xdr:cxnSp macro="">
      <xdr:nvCxnSpPr>
        <xdr:cNvPr id="59" name="直線コネクタ 58"/>
        <xdr:cNvCxnSpPr/>
      </xdr:nvCxnSpPr>
      <xdr:spPr bwMode="auto">
        <a:xfrm>
          <a:off x="2908300" y="3237141"/>
          <a:ext cx="698500" cy="27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170821</xdr:rowOff>
    </xdr:from>
    <xdr:to>
      <xdr:col>3</xdr:col>
      <xdr:colOff>257175</xdr:colOff>
      <xdr:row>18</xdr:row>
      <xdr:rowOff>100971</xdr:rowOff>
    </xdr:to>
    <xdr:sp macro="" textlink="">
      <xdr:nvSpPr>
        <xdr:cNvPr id="60" name="フローチャート : 判断 59"/>
        <xdr:cNvSpPr/>
      </xdr:nvSpPr>
      <xdr:spPr bwMode="auto">
        <a:xfrm>
          <a:off x="3556000" y="3133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111148</xdr:rowOff>
    </xdr:from>
    <xdr:ext cx="762000" cy="259045"/>
    <xdr:sp macro="" textlink="">
      <xdr:nvSpPr>
        <xdr:cNvPr id="61" name="テキスト ボックス 60"/>
        <xdr:cNvSpPr txBox="1"/>
      </xdr:nvSpPr>
      <xdr:spPr>
        <a:xfrm>
          <a:off x="3225800" y="290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59,533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137541</xdr:rowOff>
    </xdr:from>
    <xdr:to>
      <xdr:col>2</xdr:col>
      <xdr:colOff>692150</xdr:colOff>
      <xdr:row>18</xdr:row>
      <xdr:rowOff>67691</xdr:rowOff>
    </xdr:to>
    <xdr:sp macro="" textlink="">
      <xdr:nvSpPr>
        <xdr:cNvPr id="62" name="フローチャート : 判断 61"/>
        <xdr:cNvSpPr/>
      </xdr:nvSpPr>
      <xdr:spPr bwMode="auto">
        <a:xfrm>
          <a:off x="2857500" y="3099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77868</xdr:rowOff>
    </xdr:from>
    <xdr:ext cx="762000" cy="259045"/>
    <xdr:sp macro="" textlink="">
      <xdr:nvSpPr>
        <xdr:cNvPr id="63" name="テキスト ボックス 62"/>
        <xdr:cNvSpPr txBox="1"/>
      </xdr:nvSpPr>
      <xdr:spPr>
        <a:xfrm>
          <a:off x="2527300" y="28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25946</xdr:rowOff>
    </xdr:from>
    <xdr:to>
      <xdr:col>5</xdr:col>
      <xdr:colOff>34925</xdr:colOff>
      <xdr:row>18</xdr:row>
      <xdr:rowOff>127546</xdr:rowOff>
    </xdr:to>
    <xdr:sp macro="" textlink="">
      <xdr:nvSpPr>
        <xdr:cNvPr id="69" name="円/楕円 68"/>
        <xdr:cNvSpPr/>
      </xdr:nvSpPr>
      <xdr:spPr bwMode="auto">
        <a:xfrm>
          <a:off x="5600700" y="3159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169473</xdr:rowOff>
    </xdr:from>
    <xdr:ext cx="762000" cy="259045"/>
    <xdr:sp macro="" textlink="">
      <xdr:nvSpPr>
        <xdr:cNvPr id="70" name="人口1人当たり決算額の推移該当値テキスト130"/>
        <xdr:cNvSpPr txBox="1"/>
      </xdr:nvSpPr>
      <xdr:spPr>
        <a:xfrm>
          <a:off x="5740400" y="3131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58,138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16421</xdr:rowOff>
    </xdr:from>
    <xdr:to>
      <xdr:col>4</xdr:col>
      <xdr:colOff>520700</xdr:colOff>
      <xdr:row>18</xdr:row>
      <xdr:rowOff>118021</xdr:rowOff>
    </xdr:to>
    <xdr:sp macro="" textlink="">
      <xdr:nvSpPr>
        <xdr:cNvPr id="71" name="円/楕円 70"/>
        <xdr:cNvSpPr/>
      </xdr:nvSpPr>
      <xdr:spPr bwMode="auto">
        <a:xfrm>
          <a:off x="4953000" y="3150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102798</xdr:rowOff>
    </xdr:from>
    <xdr:ext cx="736600" cy="259045"/>
    <xdr:sp macro="" textlink="">
      <xdr:nvSpPr>
        <xdr:cNvPr id="72" name="テキスト ボックス 71"/>
        <xdr:cNvSpPr txBox="1"/>
      </xdr:nvSpPr>
      <xdr:spPr>
        <a:xfrm>
          <a:off x="4622800" y="3236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58,638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25146</xdr:rowOff>
    </xdr:from>
    <xdr:to>
      <xdr:col>3</xdr:col>
      <xdr:colOff>955675</xdr:colOff>
      <xdr:row>18</xdr:row>
      <xdr:rowOff>126746</xdr:rowOff>
    </xdr:to>
    <xdr:sp macro="" textlink="">
      <xdr:nvSpPr>
        <xdr:cNvPr id="73" name="円/楕円 72"/>
        <xdr:cNvSpPr/>
      </xdr:nvSpPr>
      <xdr:spPr bwMode="auto">
        <a:xfrm>
          <a:off x="4254500" y="3158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111523</xdr:rowOff>
    </xdr:from>
    <xdr:ext cx="762000" cy="259045"/>
    <xdr:sp macro="" textlink="">
      <xdr:nvSpPr>
        <xdr:cNvPr id="74" name="テキスト ボックス 73"/>
        <xdr:cNvSpPr txBox="1"/>
      </xdr:nvSpPr>
      <xdr:spPr>
        <a:xfrm>
          <a:off x="3924300" y="324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58,180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80143</xdr:rowOff>
    </xdr:from>
    <xdr:to>
      <xdr:col>3</xdr:col>
      <xdr:colOff>257175</xdr:colOff>
      <xdr:row>19</xdr:row>
      <xdr:rowOff>10293</xdr:rowOff>
    </xdr:to>
    <xdr:sp macro="" textlink="">
      <xdr:nvSpPr>
        <xdr:cNvPr id="75" name="円/楕円 74"/>
        <xdr:cNvSpPr/>
      </xdr:nvSpPr>
      <xdr:spPr bwMode="auto">
        <a:xfrm>
          <a:off x="3556000" y="3213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166520</xdr:rowOff>
    </xdr:from>
    <xdr:ext cx="762000" cy="259045"/>
    <xdr:sp macro="" textlink="">
      <xdr:nvSpPr>
        <xdr:cNvPr id="76" name="テキスト ボックス 75"/>
        <xdr:cNvSpPr txBox="1"/>
      </xdr:nvSpPr>
      <xdr:spPr>
        <a:xfrm>
          <a:off x="3225800" y="330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55,293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52616</xdr:rowOff>
    </xdr:from>
    <xdr:to>
      <xdr:col>2</xdr:col>
      <xdr:colOff>692150</xdr:colOff>
      <xdr:row>18</xdr:row>
      <xdr:rowOff>154216</xdr:rowOff>
    </xdr:to>
    <xdr:sp macro="" textlink="">
      <xdr:nvSpPr>
        <xdr:cNvPr id="77" name="円/楕円 76"/>
        <xdr:cNvSpPr/>
      </xdr:nvSpPr>
      <xdr:spPr bwMode="auto">
        <a:xfrm>
          <a:off x="2857500" y="3186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138993</xdr:rowOff>
    </xdr:from>
    <xdr:ext cx="762000" cy="259045"/>
    <xdr:sp macro="" textlink="">
      <xdr:nvSpPr>
        <xdr:cNvPr id="78" name="テキスト ボックス 77"/>
        <xdr:cNvSpPr txBox="1"/>
      </xdr:nvSpPr>
      <xdr:spPr>
        <a:xfrm>
          <a:off x="2527300" y="327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132334</xdr:rowOff>
    </xdr:from>
    <xdr:to>
      <xdr:col>4</xdr:col>
      <xdr:colOff>1117600</xdr:colOff>
      <xdr:row>37</xdr:row>
      <xdr:rowOff>307289</xdr:rowOff>
    </xdr:to>
    <xdr:cxnSp macro="">
      <xdr:nvCxnSpPr>
        <xdr:cNvPr id="106" name="直線コネクタ 105"/>
        <xdr:cNvCxnSpPr/>
      </xdr:nvCxnSpPr>
      <xdr:spPr bwMode="auto">
        <a:xfrm flipV="1">
          <a:off x="5651500" y="6056884"/>
          <a:ext cx="0" cy="1375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279366</xdr:rowOff>
    </xdr:from>
    <xdr:ext cx="762000" cy="259045"/>
    <xdr:sp macro="" textlink="">
      <xdr:nvSpPr>
        <xdr:cNvPr id="107" name="人口1人当たり決算額の推移最小値テキスト445"/>
        <xdr:cNvSpPr txBox="1"/>
      </xdr:nvSpPr>
      <xdr:spPr>
        <a:xfrm>
          <a:off x="5740400" y="740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1028700</xdr:colOff>
      <xdr:row>37</xdr:row>
      <xdr:rowOff>307289</xdr:rowOff>
    </xdr:from>
    <xdr:to>
      <xdr:col>5</xdr:col>
      <xdr:colOff>73025</xdr:colOff>
      <xdr:row>37</xdr:row>
      <xdr:rowOff>307289</xdr:rowOff>
    </xdr:to>
    <xdr:cxnSp macro="">
      <xdr:nvCxnSpPr>
        <xdr:cNvPr id="108" name="直線コネクタ 107"/>
        <xdr:cNvCxnSpPr/>
      </xdr:nvCxnSpPr>
      <xdr:spPr bwMode="auto">
        <a:xfrm>
          <a:off x="5562600" y="74319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47261</xdr:rowOff>
    </xdr:from>
    <xdr:ext cx="762000" cy="259045"/>
    <xdr:sp macro="" textlink="">
      <xdr:nvSpPr>
        <xdr:cNvPr id="109" name="人口1人当たり決算額の推移最大値テキスト445"/>
        <xdr:cNvSpPr txBox="1"/>
      </xdr:nvSpPr>
      <xdr:spPr>
        <a:xfrm>
          <a:off x="57404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1028700</xdr:colOff>
      <xdr:row>33</xdr:row>
      <xdr:rowOff>132334</xdr:rowOff>
    </xdr:from>
    <xdr:to>
      <xdr:col>5</xdr:col>
      <xdr:colOff>73025</xdr:colOff>
      <xdr:row>33</xdr:row>
      <xdr:rowOff>132334</xdr:rowOff>
    </xdr:to>
    <xdr:cxnSp macro="">
      <xdr:nvCxnSpPr>
        <xdr:cNvPr id="110" name="直線コネクタ 109"/>
        <xdr:cNvCxnSpPr/>
      </xdr:nvCxnSpPr>
      <xdr:spPr bwMode="auto">
        <a:xfrm>
          <a:off x="5562600" y="60568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100406</xdr:rowOff>
    </xdr:from>
    <xdr:to>
      <xdr:col>4</xdr:col>
      <xdr:colOff>1117600</xdr:colOff>
      <xdr:row>35</xdr:row>
      <xdr:rowOff>142316</xdr:rowOff>
    </xdr:to>
    <xdr:cxnSp macro="">
      <xdr:nvCxnSpPr>
        <xdr:cNvPr id="111" name="直線コネクタ 110"/>
        <xdr:cNvCxnSpPr/>
      </xdr:nvCxnSpPr>
      <xdr:spPr bwMode="auto">
        <a:xfrm flipV="1">
          <a:off x="5003800" y="6710756"/>
          <a:ext cx="647700" cy="41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90911</xdr:rowOff>
    </xdr:from>
    <xdr:ext cx="762000" cy="259045"/>
    <xdr:sp macro="" textlink="">
      <xdr:nvSpPr>
        <xdr:cNvPr id="112" name="人口1人当たり決算額の推移平均値テキスト445"/>
        <xdr:cNvSpPr txBox="1"/>
      </xdr:nvSpPr>
      <xdr:spPr>
        <a:xfrm>
          <a:off x="5740400" y="6701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118834</xdr:rowOff>
    </xdr:from>
    <xdr:to>
      <xdr:col>5</xdr:col>
      <xdr:colOff>34925</xdr:colOff>
      <xdr:row>35</xdr:row>
      <xdr:rowOff>220434</xdr:rowOff>
    </xdr:to>
    <xdr:sp macro="" textlink="">
      <xdr:nvSpPr>
        <xdr:cNvPr id="113" name="フローチャート : 判断 112"/>
        <xdr:cNvSpPr/>
      </xdr:nvSpPr>
      <xdr:spPr bwMode="auto">
        <a:xfrm>
          <a:off x="56007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142316</xdr:rowOff>
    </xdr:from>
    <xdr:to>
      <xdr:col>4</xdr:col>
      <xdr:colOff>469900</xdr:colOff>
      <xdr:row>35</xdr:row>
      <xdr:rowOff>257759</xdr:rowOff>
    </xdr:to>
    <xdr:cxnSp macro="">
      <xdr:nvCxnSpPr>
        <xdr:cNvPr id="114" name="直線コネクタ 113"/>
        <xdr:cNvCxnSpPr/>
      </xdr:nvCxnSpPr>
      <xdr:spPr bwMode="auto">
        <a:xfrm flipV="1">
          <a:off x="4305300" y="6752666"/>
          <a:ext cx="698500" cy="115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88773</xdr:rowOff>
    </xdr:from>
    <xdr:to>
      <xdr:col>4</xdr:col>
      <xdr:colOff>520700</xdr:colOff>
      <xdr:row>35</xdr:row>
      <xdr:rowOff>190373</xdr:rowOff>
    </xdr:to>
    <xdr:sp macro="" textlink="">
      <xdr:nvSpPr>
        <xdr:cNvPr id="115" name="フローチャート : 判断 114"/>
        <xdr:cNvSpPr/>
      </xdr:nvSpPr>
      <xdr:spPr bwMode="auto">
        <a:xfrm>
          <a:off x="4953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200550</xdr:rowOff>
    </xdr:from>
    <xdr:ext cx="736600" cy="259045"/>
    <xdr:sp macro="" textlink="">
      <xdr:nvSpPr>
        <xdr:cNvPr id="116" name="テキスト ボックス 115"/>
        <xdr:cNvSpPr txBox="1"/>
      </xdr:nvSpPr>
      <xdr:spPr>
        <a:xfrm>
          <a:off x="4622800" y="646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181673</xdr:rowOff>
    </xdr:from>
    <xdr:to>
      <xdr:col>3</xdr:col>
      <xdr:colOff>904875</xdr:colOff>
      <xdr:row>35</xdr:row>
      <xdr:rowOff>257759</xdr:rowOff>
    </xdr:to>
    <xdr:cxnSp macro="">
      <xdr:nvCxnSpPr>
        <xdr:cNvPr id="117" name="直線コネクタ 116"/>
        <xdr:cNvCxnSpPr/>
      </xdr:nvCxnSpPr>
      <xdr:spPr bwMode="auto">
        <a:xfrm>
          <a:off x="3606800" y="6792023"/>
          <a:ext cx="698500" cy="76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52425</xdr:rowOff>
    </xdr:from>
    <xdr:to>
      <xdr:col>3</xdr:col>
      <xdr:colOff>955675</xdr:colOff>
      <xdr:row>36</xdr:row>
      <xdr:rowOff>154025</xdr:rowOff>
    </xdr:to>
    <xdr:sp macro="" textlink="">
      <xdr:nvSpPr>
        <xdr:cNvPr id="118" name="フローチャート : 判断 117"/>
        <xdr:cNvSpPr/>
      </xdr:nvSpPr>
      <xdr:spPr bwMode="auto">
        <a:xfrm>
          <a:off x="4254500" y="7005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138802</xdr:rowOff>
    </xdr:from>
    <xdr:ext cx="762000" cy="259045"/>
    <xdr:sp macro="" textlink="">
      <xdr:nvSpPr>
        <xdr:cNvPr id="119" name="テキスト ボックス 118"/>
        <xdr:cNvSpPr txBox="1"/>
      </xdr:nvSpPr>
      <xdr:spPr>
        <a:xfrm>
          <a:off x="3924300" y="709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3,124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122657</xdr:rowOff>
    </xdr:from>
    <xdr:to>
      <xdr:col>3</xdr:col>
      <xdr:colOff>206375</xdr:colOff>
      <xdr:row>35</xdr:row>
      <xdr:rowOff>181673</xdr:rowOff>
    </xdr:to>
    <xdr:cxnSp macro="">
      <xdr:nvCxnSpPr>
        <xdr:cNvPr id="120" name="直線コネクタ 119"/>
        <xdr:cNvCxnSpPr/>
      </xdr:nvCxnSpPr>
      <xdr:spPr bwMode="auto">
        <a:xfrm>
          <a:off x="2908300" y="6733007"/>
          <a:ext cx="698500" cy="59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281216</xdr:rowOff>
    </xdr:from>
    <xdr:to>
      <xdr:col>3</xdr:col>
      <xdr:colOff>257175</xdr:colOff>
      <xdr:row>36</xdr:row>
      <xdr:rowOff>39916</xdr:rowOff>
    </xdr:to>
    <xdr:sp macro="" textlink="">
      <xdr:nvSpPr>
        <xdr:cNvPr id="121" name="フローチャート : 判断 120"/>
        <xdr:cNvSpPr/>
      </xdr:nvSpPr>
      <xdr:spPr bwMode="auto">
        <a:xfrm>
          <a:off x="3556000" y="68915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24693</xdr:rowOff>
    </xdr:from>
    <xdr:ext cx="762000" cy="259045"/>
    <xdr:sp macro="" textlink="">
      <xdr:nvSpPr>
        <xdr:cNvPr id="122" name="テキスト ボックス 121"/>
        <xdr:cNvSpPr txBox="1"/>
      </xdr:nvSpPr>
      <xdr:spPr>
        <a:xfrm>
          <a:off x="3225800" y="697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223571</xdr:rowOff>
    </xdr:from>
    <xdr:to>
      <xdr:col>2</xdr:col>
      <xdr:colOff>692150</xdr:colOff>
      <xdr:row>35</xdr:row>
      <xdr:rowOff>325171</xdr:rowOff>
    </xdr:to>
    <xdr:sp macro="" textlink="">
      <xdr:nvSpPr>
        <xdr:cNvPr id="123" name="フローチャート : 判断 122"/>
        <xdr:cNvSpPr/>
      </xdr:nvSpPr>
      <xdr:spPr bwMode="auto">
        <a:xfrm>
          <a:off x="2857500" y="6833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309948</xdr:rowOff>
    </xdr:from>
    <xdr:ext cx="762000" cy="259045"/>
    <xdr:sp macro="" textlink="">
      <xdr:nvSpPr>
        <xdr:cNvPr id="124" name="テキスト ボックス 123"/>
        <xdr:cNvSpPr txBox="1"/>
      </xdr:nvSpPr>
      <xdr:spPr>
        <a:xfrm>
          <a:off x="2527300" y="692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49606</xdr:rowOff>
    </xdr:from>
    <xdr:to>
      <xdr:col>5</xdr:col>
      <xdr:colOff>34925</xdr:colOff>
      <xdr:row>35</xdr:row>
      <xdr:rowOff>151206</xdr:rowOff>
    </xdr:to>
    <xdr:sp macro="" textlink="">
      <xdr:nvSpPr>
        <xdr:cNvPr id="130" name="円/楕円 129"/>
        <xdr:cNvSpPr/>
      </xdr:nvSpPr>
      <xdr:spPr bwMode="auto">
        <a:xfrm>
          <a:off x="5600700" y="6659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237583</xdr:rowOff>
    </xdr:from>
    <xdr:ext cx="762000" cy="259045"/>
    <xdr:sp macro="" textlink="">
      <xdr:nvSpPr>
        <xdr:cNvPr id="131" name="人口1人当たり決算額の推移該当値テキスト445"/>
        <xdr:cNvSpPr txBox="1"/>
      </xdr:nvSpPr>
      <xdr:spPr>
        <a:xfrm>
          <a:off x="5740400" y="6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12,198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91516</xdr:rowOff>
    </xdr:from>
    <xdr:to>
      <xdr:col>4</xdr:col>
      <xdr:colOff>520700</xdr:colOff>
      <xdr:row>35</xdr:row>
      <xdr:rowOff>193116</xdr:rowOff>
    </xdr:to>
    <xdr:sp macro="" textlink="">
      <xdr:nvSpPr>
        <xdr:cNvPr id="132" name="円/楕円 131"/>
        <xdr:cNvSpPr/>
      </xdr:nvSpPr>
      <xdr:spPr bwMode="auto">
        <a:xfrm>
          <a:off x="4953000" y="6701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177893</xdr:rowOff>
    </xdr:from>
    <xdr:ext cx="736600" cy="259045"/>
    <xdr:sp macro="" textlink="">
      <xdr:nvSpPr>
        <xdr:cNvPr id="133" name="テキスト ボックス 132"/>
        <xdr:cNvSpPr txBox="1"/>
      </xdr:nvSpPr>
      <xdr:spPr>
        <a:xfrm>
          <a:off x="4622800" y="6788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206959</xdr:rowOff>
    </xdr:from>
    <xdr:to>
      <xdr:col>3</xdr:col>
      <xdr:colOff>955675</xdr:colOff>
      <xdr:row>35</xdr:row>
      <xdr:rowOff>308559</xdr:rowOff>
    </xdr:to>
    <xdr:sp macro="" textlink="">
      <xdr:nvSpPr>
        <xdr:cNvPr id="134" name="円/楕円 133"/>
        <xdr:cNvSpPr/>
      </xdr:nvSpPr>
      <xdr:spPr bwMode="auto">
        <a:xfrm>
          <a:off x="4254500" y="6817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318736</xdr:rowOff>
    </xdr:from>
    <xdr:ext cx="762000" cy="259045"/>
    <xdr:sp macro="" textlink="">
      <xdr:nvSpPr>
        <xdr:cNvPr id="135" name="テキスト ボックス 134"/>
        <xdr:cNvSpPr txBox="1"/>
      </xdr:nvSpPr>
      <xdr:spPr>
        <a:xfrm>
          <a:off x="3924300" y="658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130873</xdr:rowOff>
    </xdr:from>
    <xdr:to>
      <xdr:col>3</xdr:col>
      <xdr:colOff>257175</xdr:colOff>
      <xdr:row>35</xdr:row>
      <xdr:rowOff>232473</xdr:rowOff>
    </xdr:to>
    <xdr:sp macro="" textlink="">
      <xdr:nvSpPr>
        <xdr:cNvPr id="136" name="円/楕円 135"/>
        <xdr:cNvSpPr/>
      </xdr:nvSpPr>
      <xdr:spPr bwMode="auto">
        <a:xfrm>
          <a:off x="3556000" y="6741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242650</xdr:rowOff>
    </xdr:from>
    <xdr:ext cx="762000" cy="259045"/>
    <xdr:sp macro="" textlink="">
      <xdr:nvSpPr>
        <xdr:cNvPr id="137" name="テキスト ボックス 136"/>
        <xdr:cNvSpPr txBox="1"/>
      </xdr:nvSpPr>
      <xdr:spPr>
        <a:xfrm>
          <a:off x="3225800" y="6510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71857</xdr:rowOff>
    </xdr:from>
    <xdr:to>
      <xdr:col>2</xdr:col>
      <xdr:colOff>692150</xdr:colOff>
      <xdr:row>35</xdr:row>
      <xdr:rowOff>173457</xdr:rowOff>
    </xdr:to>
    <xdr:sp macro="" textlink="">
      <xdr:nvSpPr>
        <xdr:cNvPr id="138" name="円/楕円 137"/>
        <xdr:cNvSpPr/>
      </xdr:nvSpPr>
      <xdr:spPr bwMode="auto">
        <a:xfrm>
          <a:off x="2857500" y="6682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183634</xdr:rowOff>
    </xdr:from>
    <xdr:ext cx="762000" cy="259045"/>
    <xdr:sp macro="" textlink="">
      <xdr:nvSpPr>
        <xdr:cNvPr id="139" name="テキスト ボックス 138"/>
        <xdr:cNvSpPr txBox="1"/>
      </xdr:nvSpPr>
      <xdr:spPr>
        <a:xfrm>
          <a:off x="2527300" y="645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栃木県足利市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151,248
147,317
177.76
52,981,899
51,463,978
1,263,684
29,377,905
40,436,301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169837</xdr:rowOff>
    </xdr:from>
    <xdr:to>
      <xdr:col>6</xdr:col>
      <xdr:colOff>510540</xdr:colOff>
      <xdr:row>39</xdr:row>
      <xdr:rowOff>98704</xdr:rowOff>
    </xdr:to>
    <xdr:cxnSp macro="">
      <xdr:nvCxnSpPr>
        <xdr:cNvPr id="56" name="直線コネクタ 55"/>
        <xdr:cNvCxnSpPr/>
      </xdr:nvCxnSpPr>
      <xdr:spPr>
        <a:xfrm flipV="1">
          <a:off x="4633595" y="5141887"/>
          <a:ext cx="1270" cy="1643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102531</xdr:rowOff>
    </xdr:from>
    <xdr:ext cx="534377" cy="259045"/>
    <xdr:sp macro="" textlink="">
      <xdr:nvSpPr>
        <xdr:cNvPr id="57" name="人件費最小値テキスト"/>
        <xdr:cNvSpPr txBox="1"/>
      </xdr:nvSpPr>
      <xdr:spPr>
        <a:xfrm>
          <a:off x="4686300" y="67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422275</xdr:colOff>
      <xdr:row>39</xdr:row>
      <xdr:rowOff>98704</xdr:rowOff>
    </xdr:from>
    <xdr:to>
      <xdr:col>6</xdr:col>
      <xdr:colOff>600075</xdr:colOff>
      <xdr:row>39</xdr:row>
      <xdr:rowOff>98704</xdr:rowOff>
    </xdr:to>
    <xdr:cxnSp macro="">
      <xdr:nvCxnSpPr>
        <xdr:cNvPr id="58" name="直線コネクタ 57"/>
        <xdr:cNvCxnSpPr/>
      </xdr:nvCxnSpPr>
      <xdr:spPr>
        <a:xfrm>
          <a:off x="4546600" y="678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116514</xdr:rowOff>
    </xdr:from>
    <xdr:ext cx="534377" cy="259045"/>
    <xdr:sp macro="" textlink="">
      <xdr:nvSpPr>
        <xdr:cNvPr id="59" name="人件費最大値テキスト"/>
        <xdr:cNvSpPr txBox="1"/>
      </xdr:nvSpPr>
      <xdr:spPr>
        <a:xfrm>
          <a:off x="4686300" y="49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422275</xdr:colOff>
      <xdr:row>29</xdr:row>
      <xdr:rowOff>169837</xdr:rowOff>
    </xdr:from>
    <xdr:to>
      <xdr:col>6</xdr:col>
      <xdr:colOff>600075</xdr:colOff>
      <xdr:row>29</xdr:row>
      <xdr:rowOff>169837</xdr:rowOff>
    </xdr:to>
    <xdr:cxnSp macro="">
      <xdr:nvCxnSpPr>
        <xdr:cNvPr id="60" name="直線コネクタ 59"/>
        <xdr:cNvCxnSpPr/>
      </xdr:nvCxnSpPr>
      <xdr:spPr>
        <a:xfrm>
          <a:off x="4546600" y="51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71806</xdr:rowOff>
    </xdr:from>
    <xdr:to>
      <xdr:col>6</xdr:col>
      <xdr:colOff>511175</xdr:colOff>
      <xdr:row>35</xdr:row>
      <xdr:rowOff>144196</xdr:rowOff>
    </xdr:to>
    <xdr:cxnSp macro="">
      <xdr:nvCxnSpPr>
        <xdr:cNvPr id="61" name="直線コネクタ 60"/>
        <xdr:cNvCxnSpPr/>
      </xdr:nvCxnSpPr>
      <xdr:spPr>
        <a:xfrm>
          <a:off x="3797300" y="607255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103357</xdr:rowOff>
    </xdr:from>
    <xdr:ext cx="534377" cy="259045"/>
    <xdr:sp macro="" textlink="">
      <xdr:nvSpPr>
        <xdr:cNvPr id="62" name="人件費平均値テキスト"/>
        <xdr:cNvSpPr txBox="1"/>
      </xdr:nvSpPr>
      <xdr:spPr>
        <a:xfrm>
          <a:off x="4686300" y="593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80480</xdr:rowOff>
    </xdr:from>
    <xdr:to>
      <xdr:col>6</xdr:col>
      <xdr:colOff>561975</xdr:colOff>
      <xdr:row>36</xdr:row>
      <xdr:rowOff>10630</xdr:rowOff>
    </xdr:to>
    <xdr:sp macro="" textlink="">
      <xdr:nvSpPr>
        <xdr:cNvPr id="63" name="フローチャート : 判断 62"/>
        <xdr:cNvSpPr/>
      </xdr:nvSpPr>
      <xdr:spPr>
        <a:xfrm>
          <a:off x="45847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71806</xdr:rowOff>
    </xdr:from>
    <xdr:to>
      <xdr:col>5</xdr:col>
      <xdr:colOff>358775</xdr:colOff>
      <xdr:row>35</xdr:row>
      <xdr:rowOff>123736</xdr:rowOff>
    </xdr:to>
    <xdr:cxnSp macro="">
      <xdr:nvCxnSpPr>
        <xdr:cNvPr id="64" name="直線コネクタ 63"/>
        <xdr:cNvCxnSpPr/>
      </xdr:nvCxnSpPr>
      <xdr:spPr>
        <a:xfrm flipV="1">
          <a:off x="2908300" y="6072556"/>
          <a:ext cx="889000" cy="5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50000</xdr:rowOff>
    </xdr:from>
    <xdr:to>
      <xdr:col>5</xdr:col>
      <xdr:colOff>409575</xdr:colOff>
      <xdr:row>35</xdr:row>
      <xdr:rowOff>151600</xdr:rowOff>
    </xdr:to>
    <xdr:sp macro="" textlink="">
      <xdr:nvSpPr>
        <xdr:cNvPr id="65" name="フローチャート : 判断 64"/>
        <xdr:cNvSpPr/>
      </xdr:nvSpPr>
      <xdr:spPr>
        <a:xfrm>
          <a:off x="3746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142727</xdr:rowOff>
    </xdr:from>
    <xdr:ext cx="534377" cy="259045"/>
    <xdr:sp macro="" textlink="">
      <xdr:nvSpPr>
        <xdr:cNvPr id="66" name="テキスト ボックス 65"/>
        <xdr:cNvSpPr txBox="1"/>
      </xdr:nvSpPr>
      <xdr:spPr>
        <a:xfrm>
          <a:off x="3530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123736</xdr:rowOff>
    </xdr:from>
    <xdr:to>
      <xdr:col>4</xdr:col>
      <xdr:colOff>155575</xdr:colOff>
      <xdr:row>35</xdr:row>
      <xdr:rowOff>137795</xdr:rowOff>
    </xdr:to>
    <xdr:cxnSp macro="">
      <xdr:nvCxnSpPr>
        <xdr:cNvPr id="67" name="直線コネクタ 66"/>
        <xdr:cNvCxnSpPr/>
      </xdr:nvCxnSpPr>
      <xdr:spPr>
        <a:xfrm flipV="1">
          <a:off x="2019300" y="6124486"/>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169939</xdr:rowOff>
    </xdr:from>
    <xdr:to>
      <xdr:col>4</xdr:col>
      <xdr:colOff>206375</xdr:colOff>
      <xdr:row>34</xdr:row>
      <xdr:rowOff>100089</xdr:rowOff>
    </xdr:to>
    <xdr:sp macro="" textlink="">
      <xdr:nvSpPr>
        <xdr:cNvPr id="68" name="フローチャート : 判断 67"/>
        <xdr:cNvSpPr/>
      </xdr:nvSpPr>
      <xdr:spPr>
        <a:xfrm>
          <a:off x="2857500" y="58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116616</xdr:rowOff>
    </xdr:from>
    <xdr:ext cx="534377" cy="259045"/>
    <xdr:sp macro="" textlink="">
      <xdr:nvSpPr>
        <xdr:cNvPr id="69" name="テキスト ボックス 68"/>
        <xdr:cNvSpPr txBox="1"/>
      </xdr:nvSpPr>
      <xdr:spPr>
        <a:xfrm>
          <a:off x="2641111" y="56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137795</xdr:rowOff>
    </xdr:from>
    <xdr:to>
      <xdr:col>2</xdr:col>
      <xdr:colOff>638175</xdr:colOff>
      <xdr:row>35</xdr:row>
      <xdr:rowOff>150825</xdr:rowOff>
    </xdr:to>
    <xdr:cxnSp macro="">
      <xdr:nvCxnSpPr>
        <xdr:cNvPr id="70" name="直線コネクタ 69"/>
        <xdr:cNvCxnSpPr/>
      </xdr:nvCxnSpPr>
      <xdr:spPr>
        <a:xfrm flipV="1">
          <a:off x="1130300" y="6138545"/>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24663</xdr:rowOff>
    </xdr:from>
    <xdr:to>
      <xdr:col>3</xdr:col>
      <xdr:colOff>3175</xdr:colOff>
      <xdr:row>34</xdr:row>
      <xdr:rowOff>126263</xdr:rowOff>
    </xdr:to>
    <xdr:sp macro="" textlink="">
      <xdr:nvSpPr>
        <xdr:cNvPr id="71" name="フローチャート : 判断 70"/>
        <xdr:cNvSpPr/>
      </xdr:nvSpPr>
      <xdr:spPr>
        <a:xfrm>
          <a:off x="1968500" y="58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142790</xdr:rowOff>
    </xdr:from>
    <xdr:ext cx="534377" cy="259045"/>
    <xdr:sp macro="" textlink="">
      <xdr:nvSpPr>
        <xdr:cNvPr id="72" name="テキスト ボックス 71"/>
        <xdr:cNvSpPr txBox="1"/>
      </xdr:nvSpPr>
      <xdr:spPr>
        <a:xfrm>
          <a:off x="1752111" y="562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61,686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151955</xdr:rowOff>
    </xdr:from>
    <xdr:to>
      <xdr:col>1</xdr:col>
      <xdr:colOff>485775</xdr:colOff>
      <xdr:row>34</xdr:row>
      <xdr:rowOff>82105</xdr:rowOff>
    </xdr:to>
    <xdr:sp macro="" textlink="">
      <xdr:nvSpPr>
        <xdr:cNvPr id="73" name="フローチャート : 判断 72"/>
        <xdr:cNvSpPr/>
      </xdr:nvSpPr>
      <xdr:spPr>
        <a:xfrm>
          <a:off x="1079500" y="580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98632</xdr:rowOff>
    </xdr:from>
    <xdr:ext cx="534377" cy="259045"/>
    <xdr:sp macro="" textlink="">
      <xdr:nvSpPr>
        <xdr:cNvPr id="74" name="テキスト ボックス 73"/>
        <xdr:cNvSpPr txBox="1"/>
      </xdr:nvSpPr>
      <xdr:spPr>
        <a:xfrm>
          <a:off x="863111" y="55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62,845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93396</xdr:rowOff>
    </xdr:from>
    <xdr:to>
      <xdr:col>6</xdr:col>
      <xdr:colOff>561975</xdr:colOff>
      <xdr:row>36</xdr:row>
      <xdr:rowOff>23546</xdr:rowOff>
    </xdr:to>
    <xdr:sp macro="" textlink="">
      <xdr:nvSpPr>
        <xdr:cNvPr id="80" name="円/楕円 79"/>
        <xdr:cNvSpPr/>
      </xdr:nvSpPr>
      <xdr:spPr>
        <a:xfrm>
          <a:off x="4584700" y="609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71823</xdr:rowOff>
    </xdr:from>
    <xdr:ext cx="534377" cy="259045"/>
    <xdr:sp macro="" textlink="">
      <xdr:nvSpPr>
        <xdr:cNvPr id="81" name="人件費該当値テキスト"/>
        <xdr:cNvSpPr txBox="1"/>
      </xdr:nvSpPr>
      <xdr:spPr>
        <a:xfrm>
          <a:off x="4686300" y="60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55,382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21006</xdr:rowOff>
    </xdr:from>
    <xdr:to>
      <xdr:col>5</xdr:col>
      <xdr:colOff>409575</xdr:colOff>
      <xdr:row>35</xdr:row>
      <xdr:rowOff>122606</xdr:rowOff>
    </xdr:to>
    <xdr:sp macro="" textlink="">
      <xdr:nvSpPr>
        <xdr:cNvPr id="82" name="円/楕円 81"/>
        <xdr:cNvSpPr/>
      </xdr:nvSpPr>
      <xdr:spPr>
        <a:xfrm>
          <a:off x="3746500" y="602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139133</xdr:rowOff>
    </xdr:from>
    <xdr:ext cx="534377" cy="259045"/>
    <xdr:sp macro="" textlink="">
      <xdr:nvSpPr>
        <xdr:cNvPr id="83" name="テキスト ボックス 82"/>
        <xdr:cNvSpPr txBox="1"/>
      </xdr:nvSpPr>
      <xdr:spPr>
        <a:xfrm>
          <a:off x="3530111" y="57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57,282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72936</xdr:rowOff>
    </xdr:from>
    <xdr:to>
      <xdr:col>4</xdr:col>
      <xdr:colOff>206375</xdr:colOff>
      <xdr:row>36</xdr:row>
      <xdr:rowOff>3086</xdr:rowOff>
    </xdr:to>
    <xdr:sp macro="" textlink="">
      <xdr:nvSpPr>
        <xdr:cNvPr id="84" name="円/楕円 83"/>
        <xdr:cNvSpPr/>
      </xdr:nvSpPr>
      <xdr:spPr>
        <a:xfrm>
          <a:off x="2857500" y="607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165663</xdr:rowOff>
    </xdr:from>
    <xdr:ext cx="534377" cy="259045"/>
    <xdr:sp macro="" textlink="">
      <xdr:nvSpPr>
        <xdr:cNvPr id="85" name="テキスト ボックス 84"/>
        <xdr:cNvSpPr txBox="1"/>
      </xdr:nvSpPr>
      <xdr:spPr>
        <a:xfrm>
          <a:off x="2641111" y="61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55,919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86995</xdr:rowOff>
    </xdr:from>
    <xdr:to>
      <xdr:col>3</xdr:col>
      <xdr:colOff>3175</xdr:colOff>
      <xdr:row>36</xdr:row>
      <xdr:rowOff>17145</xdr:rowOff>
    </xdr:to>
    <xdr:sp macro="" textlink="">
      <xdr:nvSpPr>
        <xdr:cNvPr id="86" name="円/楕円 85"/>
        <xdr:cNvSpPr/>
      </xdr:nvSpPr>
      <xdr:spPr>
        <a:xfrm>
          <a:off x="1968500" y="60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8272</xdr:rowOff>
    </xdr:from>
    <xdr:ext cx="534377" cy="259045"/>
    <xdr:sp macro="" textlink="">
      <xdr:nvSpPr>
        <xdr:cNvPr id="87" name="テキスト ボックス 86"/>
        <xdr:cNvSpPr txBox="1"/>
      </xdr:nvSpPr>
      <xdr:spPr>
        <a:xfrm>
          <a:off x="1752111" y="61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55,550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100025</xdr:rowOff>
    </xdr:from>
    <xdr:to>
      <xdr:col>1</xdr:col>
      <xdr:colOff>485775</xdr:colOff>
      <xdr:row>36</xdr:row>
      <xdr:rowOff>30175</xdr:rowOff>
    </xdr:to>
    <xdr:sp macro="" textlink="">
      <xdr:nvSpPr>
        <xdr:cNvPr id="88" name="円/楕円 87"/>
        <xdr:cNvSpPr/>
      </xdr:nvSpPr>
      <xdr:spPr>
        <a:xfrm>
          <a:off x="1079500" y="610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21302</xdr:rowOff>
    </xdr:from>
    <xdr:ext cx="534377" cy="259045"/>
    <xdr:sp macro="" textlink="">
      <xdr:nvSpPr>
        <xdr:cNvPr id="89" name="テキスト ボックス 88"/>
        <xdr:cNvSpPr txBox="1"/>
      </xdr:nvSpPr>
      <xdr:spPr>
        <a:xfrm>
          <a:off x="863111" y="61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27229</xdr:rowOff>
    </xdr:from>
    <xdr:to>
      <xdr:col>6</xdr:col>
      <xdr:colOff>510540</xdr:colOff>
      <xdr:row>59</xdr:row>
      <xdr:rowOff>133794</xdr:rowOff>
    </xdr:to>
    <xdr:cxnSp macro="">
      <xdr:nvCxnSpPr>
        <xdr:cNvPr id="114" name="直線コネクタ 113"/>
        <xdr:cNvCxnSpPr/>
      </xdr:nvCxnSpPr>
      <xdr:spPr>
        <a:xfrm flipV="1">
          <a:off x="4633595" y="8599729"/>
          <a:ext cx="1270" cy="16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137621</xdr:rowOff>
    </xdr:from>
    <xdr:ext cx="534377" cy="259045"/>
    <xdr:sp macro="" textlink="">
      <xdr:nvSpPr>
        <xdr:cNvPr id="115" name="物件費最小値テキスト"/>
        <xdr:cNvSpPr txBox="1"/>
      </xdr:nvSpPr>
      <xdr:spPr>
        <a:xfrm>
          <a:off x="4686300" y="1025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422275</xdr:colOff>
      <xdr:row>59</xdr:row>
      <xdr:rowOff>133794</xdr:rowOff>
    </xdr:from>
    <xdr:to>
      <xdr:col>6</xdr:col>
      <xdr:colOff>600075</xdr:colOff>
      <xdr:row>59</xdr:row>
      <xdr:rowOff>133794</xdr:rowOff>
    </xdr:to>
    <xdr:cxnSp macro="">
      <xdr:nvCxnSpPr>
        <xdr:cNvPr id="116" name="直線コネクタ 115"/>
        <xdr:cNvCxnSpPr/>
      </xdr:nvCxnSpPr>
      <xdr:spPr>
        <a:xfrm>
          <a:off x="4546600" y="1024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145356</xdr:rowOff>
    </xdr:from>
    <xdr:ext cx="534377" cy="259045"/>
    <xdr:sp macro="" textlink="">
      <xdr:nvSpPr>
        <xdr:cNvPr id="117" name="物件費最大値テキスト"/>
        <xdr:cNvSpPr txBox="1"/>
      </xdr:nvSpPr>
      <xdr:spPr>
        <a:xfrm>
          <a:off x="4686300" y="83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422275</xdr:colOff>
      <xdr:row>50</xdr:row>
      <xdr:rowOff>27229</xdr:rowOff>
    </xdr:from>
    <xdr:to>
      <xdr:col>6</xdr:col>
      <xdr:colOff>600075</xdr:colOff>
      <xdr:row>50</xdr:row>
      <xdr:rowOff>27229</xdr:rowOff>
    </xdr:to>
    <xdr:cxnSp macro="">
      <xdr:nvCxnSpPr>
        <xdr:cNvPr id="118" name="直線コネクタ 117"/>
        <xdr:cNvCxnSpPr/>
      </xdr:nvCxnSpPr>
      <xdr:spPr>
        <a:xfrm>
          <a:off x="4546600" y="85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14160</xdr:rowOff>
    </xdr:from>
    <xdr:to>
      <xdr:col>6</xdr:col>
      <xdr:colOff>511175</xdr:colOff>
      <xdr:row>58</xdr:row>
      <xdr:rowOff>31839</xdr:rowOff>
    </xdr:to>
    <xdr:cxnSp macro="">
      <xdr:nvCxnSpPr>
        <xdr:cNvPr id="119" name="直線コネクタ 118"/>
        <xdr:cNvCxnSpPr/>
      </xdr:nvCxnSpPr>
      <xdr:spPr>
        <a:xfrm flipV="1">
          <a:off x="3797300" y="9958260"/>
          <a:ext cx="8382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107929</xdr:rowOff>
    </xdr:from>
    <xdr:ext cx="534377" cy="259045"/>
    <xdr:sp macro="" textlink="">
      <xdr:nvSpPr>
        <xdr:cNvPr id="120" name="物件費平均値テキスト"/>
        <xdr:cNvSpPr txBox="1"/>
      </xdr:nvSpPr>
      <xdr:spPr>
        <a:xfrm>
          <a:off x="4686300" y="936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85052</xdr:rowOff>
    </xdr:from>
    <xdr:to>
      <xdr:col>6</xdr:col>
      <xdr:colOff>561975</xdr:colOff>
      <xdr:row>56</xdr:row>
      <xdr:rowOff>15202</xdr:rowOff>
    </xdr:to>
    <xdr:sp macro="" textlink="">
      <xdr:nvSpPr>
        <xdr:cNvPr id="121" name="フローチャート : 判断 120"/>
        <xdr:cNvSpPr/>
      </xdr:nvSpPr>
      <xdr:spPr>
        <a:xfrm>
          <a:off x="4584700" y="951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31839</xdr:rowOff>
    </xdr:from>
    <xdr:to>
      <xdr:col>5</xdr:col>
      <xdr:colOff>358775</xdr:colOff>
      <xdr:row>59</xdr:row>
      <xdr:rowOff>25971</xdr:rowOff>
    </xdr:to>
    <xdr:cxnSp macro="">
      <xdr:nvCxnSpPr>
        <xdr:cNvPr id="122" name="直線コネクタ 121"/>
        <xdr:cNvCxnSpPr/>
      </xdr:nvCxnSpPr>
      <xdr:spPr>
        <a:xfrm flipV="1">
          <a:off x="2908300" y="9975939"/>
          <a:ext cx="889000" cy="16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29731</xdr:rowOff>
    </xdr:from>
    <xdr:to>
      <xdr:col>5</xdr:col>
      <xdr:colOff>409575</xdr:colOff>
      <xdr:row>56</xdr:row>
      <xdr:rowOff>131331</xdr:rowOff>
    </xdr:to>
    <xdr:sp macro="" textlink="">
      <xdr:nvSpPr>
        <xdr:cNvPr id="123" name="フローチャート : 判断 122"/>
        <xdr:cNvSpPr/>
      </xdr:nvSpPr>
      <xdr:spPr>
        <a:xfrm>
          <a:off x="3746500" y="963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147858</xdr:rowOff>
    </xdr:from>
    <xdr:ext cx="534377" cy="259045"/>
    <xdr:sp macro="" textlink="">
      <xdr:nvSpPr>
        <xdr:cNvPr id="124" name="テキスト ボックス 123"/>
        <xdr:cNvSpPr txBox="1"/>
      </xdr:nvSpPr>
      <xdr:spPr>
        <a:xfrm>
          <a:off x="3530111" y="9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25971</xdr:rowOff>
    </xdr:from>
    <xdr:to>
      <xdr:col>4</xdr:col>
      <xdr:colOff>155575</xdr:colOff>
      <xdr:row>59</xdr:row>
      <xdr:rowOff>132080</xdr:rowOff>
    </xdr:to>
    <xdr:cxnSp macro="">
      <xdr:nvCxnSpPr>
        <xdr:cNvPr id="125" name="直線コネクタ 124"/>
        <xdr:cNvCxnSpPr/>
      </xdr:nvCxnSpPr>
      <xdr:spPr>
        <a:xfrm flipV="1">
          <a:off x="2019300" y="10141521"/>
          <a:ext cx="889000" cy="10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110922</xdr:rowOff>
    </xdr:from>
    <xdr:to>
      <xdr:col>4</xdr:col>
      <xdr:colOff>206375</xdr:colOff>
      <xdr:row>58</xdr:row>
      <xdr:rowOff>41072</xdr:rowOff>
    </xdr:to>
    <xdr:sp macro="" textlink="">
      <xdr:nvSpPr>
        <xdr:cNvPr id="126" name="フローチャート : 判断 125"/>
        <xdr:cNvSpPr/>
      </xdr:nvSpPr>
      <xdr:spPr>
        <a:xfrm>
          <a:off x="2857500" y="98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57599</xdr:rowOff>
    </xdr:from>
    <xdr:ext cx="534377" cy="259045"/>
    <xdr:sp macro="" textlink="">
      <xdr:nvSpPr>
        <xdr:cNvPr id="127" name="テキスト ボックス 126"/>
        <xdr:cNvSpPr txBox="1"/>
      </xdr:nvSpPr>
      <xdr:spPr>
        <a:xfrm>
          <a:off x="2641111" y="965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45,922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96800</xdr:rowOff>
    </xdr:from>
    <xdr:to>
      <xdr:col>2</xdr:col>
      <xdr:colOff>638175</xdr:colOff>
      <xdr:row>59</xdr:row>
      <xdr:rowOff>132080</xdr:rowOff>
    </xdr:to>
    <xdr:cxnSp macro="">
      <xdr:nvCxnSpPr>
        <xdr:cNvPr id="128" name="直線コネクタ 127"/>
        <xdr:cNvCxnSpPr/>
      </xdr:nvCxnSpPr>
      <xdr:spPr>
        <a:xfrm>
          <a:off x="1130300" y="10212350"/>
          <a:ext cx="8890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61430</xdr:rowOff>
    </xdr:from>
    <xdr:to>
      <xdr:col>3</xdr:col>
      <xdr:colOff>3175</xdr:colOff>
      <xdr:row>58</xdr:row>
      <xdr:rowOff>163030</xdr:rowOff>
    </xdr:to>
    <xdr:sp macro="" textlink="">
      <xdr:nvSpPr>
        <xdr:cNvPr id="129" name="フローチャート : 判断 128"/>
        <xdr:cNvSpPr/>
      </xdr:nvSpPr>
      <xdr:spPr>
        <a:xfrm>
          <a:off x="1968500" y="1000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8107</xdr:rowOff>
    </xdr:from>
    <xdr:ext cx="534377" cy="259045"/>
    <xdr:sp macro="" textlink="">
      <xdr:nvSpPr>
        <xdr:cNvPr id="130" name="テキスト ボックス 129"/>
        <xdr:cNvSpPr txBox="1"/>
      </xdr:nvSpPr>
      <xdr:spPr>
        <a:xfrm>
          <a:off x="1752111" y="978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137211</xdr:rowOff>
    </xdr:from>
    <xdr:to>
      <xdr:col>1</xdr:col>
      <xdr:colOff>485775</xdr:colOff>
      <xdr:row>58</xdr:row>
      <xdr:rowOff>67361</xdr:rowOff>
    </xdr:to>
    <xdr:sp macro="" textlink="">
      <xdr:nvSpPr>
        <xdr:cNvPr id="131" name="フローチャート : 判断 130"/>
        <xdr:cNvSpPr/>
      </xdr:nvSpPr>
      <xdr:spPr>
        <a:xfrm>
          <a:off x="1079500" y="990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83888</xdr:rowOff>
    </xdr:from>
    <xdr:ext cx="534377" cy="259045"/>
    <xdr:sp macro="" textlink="">
      <xdr:nvSpPr>
        <xdr:cNvPr id="132" name="テキスト ボックス 131"/>
        <xdr:cNvSpPr txBox="1"/>
      </xdr:nvSpPr>
      <xdr:spPr>
        <a:xfrm>
          <a:off x="863111" y="968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45,232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134810</xdr:rowOff>
    </xdr:from>
    <xdr:to>
      <xdr:col>6</xdr:col>
      <xdr:colOff>561975</xdr:colOff>
      <xdr:row>58</xdr:row>
      <xdr:rowOff>64960</xdr:rowOff>
    </xdr:to>
    <xdr:sp macro="" textlink="">
      <xdr:nvSpPr>
        <xdr:cNvPr id="138" name="円/楕円 137"/>
        <xdr:cNvSpPr/>
      </xdr:nvSpPr>
      <xdr:spPr>
        <a:xfrm>
          <a:off x="4584700" y="990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113237</xdr:rowOff>
    </xdr:from>
    <xdr:ext cx="534377" cy="259045"/>
    <xdr:sp macro="" textlink="">
      <xdr:nvSpPr>
        <xdr:cNvPr id="139" name="物件費該当値テキスト"/>
        <xdr:cNvSpPr txBox="1"/>
      </xdr:nvSpPr>
      <xdr:spPr>
        <a:xfrm>
          <a:off x="4686300" y="988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45,295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152489</xdr:rowOff>
    </xdr:from>
    <xdr:to>
      <xdr:col>5</xdr:col>
      <xdr:colOff>409575</xdr:colOff>
      <xdr:row>58</xdr:row>
      <xdr:rowOff>82639</xdr:rowOff>
    </xdr:to>
    <xdr:sp macro="" textlink="">
      <xdr:nvSpPr>
        <xdr:cNvPr id="140" name="円/楕円 139"/>
        <xdr:cNvSpPr/>
      </xdr:nvSpPr>
      <xdr:spPr>
        <a:xfrm>
          <a:off x="3746500" y="992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73766</xdr:rowOff>
    </xdr:from>
    <xdr:ext cx="534377" cy="259045"/>
    <xdr:sp macro="" textlink="">
      <xdr:nvSpPr>
        <xdr:cNvPr id="141" name="テキスト ボックス 140"/>
        <xdr:cNvSpPr txBox="1"/>
      </xdr:nvSpPr>
      <xdr:spPr>
        <a:xfrm>
          <a:off x="3530111" y="100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44,831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146621</xdr:rowOff>
    </xdr:from>
    <xdr:to>
      <xdr:col>4</xdr:col>
      <xdr:colOff>206375</xdr:colOff>
      <xdr:row>59</xdr:row>
      <xdr:rowOff>76771</xdr:rowOff>
    </xdr:to>
    <xdr:sp macro="" textlink="">
      <xdr:nvSpPr>
        <xdr:cNvPr id="142" name="円/楕円 141"/>
        <xdr:cNvSpPr/>
      </xdr:nvSpPr>
      <xdr:spPr>
        <a:xfrm>
          <a:off x="2857500" y="1009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67898</xdr:rowOff>
    </xdr:from>
    <xdr:ext cx="534377" cy="259045"/>
    <xdr:sp macro="" textlink="">
      <xdr:nvSpPr>
        <xdr:cNvPr id="143" name="テキスト ボックス 142"/>
        <xdr:cNvSpPr txBox="1"/>
      </xdr:nvSpPr>
      <xdr:spPr>
        <a:xfrm>
          <a:off x="2641111" y="1018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40,485</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81280</xdr:rowOff>
    </xdr:from>
    <xdr:to>
      <xdr:col>3</xdr:col>
      <xdr:colOff>3175</xdr:colOff>
      <xdr:row>60</xdr:row>
      <xdr:rowOff>11430</xdr:rowOff>
    </xdr:to>
    <xdr:sp macro="" textlink="">
      <xdr:nvSpPr>
        <xdr:cNvPr id="144" name="円/楕円 143"/>
        <xdr:cNvSpPr/>
      </xdr:nvSpPr>
      <xdr:spPr>
        <a:xfrm>
          <a:off x="1968500" y="1019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60</xdr:row>
      <xdr:rowOff>2557</xdr:rowOff>
    </xdr:from>
    <xdr:ext cx="534377" cy="259045"/>
    <xdr:sp macro="" textlink="">
      <xdr:nvSpPr>
        <xdr:cNvPr id="145" name="テキスト ボックス 144"/>
        <xdr:cNvSpPr txBox="1"/>
      </xdr:nvSpPr>
      <xdr:spPr>
        <a:xfrm>
          <a:off x="1752111" y="102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37,700</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46000</xdr:rowOff>
    </xdr:from>
    <xdr:to>
      <xdr:col>1</xdr:col>
      <xdr:colOff>485775</xdr:colOff>
      <xdr:row>59</xdr:row>
      <xdr:rowOff>147600</xdr:rowOff>
    </xdr:to>
    <xdr:sp macro="" textlink="">
      <xdr:nvSpPr>
        <xdr:cNvPr id="146" name="円/楕円 145"/>
        <xdr:cNvSpPr/>
      </xdr:nvSpPr>
      <xdr:spPr>
        <a:xfrm>
          <a:off x="1079500" y="101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138727</xdr:rowOff>
    </xdr:from>
    <xdr:ext cx="534377" cy="259045"/>
    <xdr:sp macro="" textlink="">
      <xdr:nvSpPr>
        <xdr:cNvPr id="147" name="テキスト ボックス 146"/>
        <xdr:cNvSpPr txBox="1"/>
      </xdr:nvSpPr>
      <xdr:spPr>
        <a:xfrm>
          <a:off x="863111" y="1025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128597</xdr:rowOff>
    </xdr:from>
    <xdr:to>
      <xdr:col>6</xdr:col>
      <xdr:colOff>510540</xdr:colOff>
      <xdr:row>78</xdr:row>
      <xdr:rowOff>150476</xdr:rowOff>
    </xdr:to>
    <xdr:cxnSp macro="">
      <xdr:nvCxnSpPr>
        <xdr:cNvPr id="173" name="直線コネクタ 172"/>
        <xdr:cNvCxnSpPr/>
      </xdr:nvCxnSpPr>
      <xdr:spPr>
        <a:xfrm flipV="1">
          <a:off x="4633595" y="12130097"/>
          <a:ext cx="1270" cy="139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154303</xdr:rowOff>
    </xdr:from>
    <xdr:ext cx="378565" cy="259045"/>
    <xdr:sp macro="" textlink="">
      <xdr:nvSpPr>
        <xdr:cNvPr id="174" name="維持補修費最小値テキスト"/>
        <xdr:cNvSpPr txBox="1"/>
      </xdr:nvSpPr>
      <xdr:spPr>
        <a:xfrm>
          <a:off x="4686300" y="135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150476</xdr:rowOff>
    </xdr:from>
    <xdr:to>
      <xdr:col>6</xdr:col>
      <xdr:colOff>600075</xdr:colOff>
      <xdr:row>78</xdr:row>
      <xdr:rowOff>150476</xdr:rowOff>
    </xdr:to>
    <xdr:cxnSp macro="">
      <xdr:nvCxnSpPr>
        <xdr:cNvPr id="175" name="直線コネクタ 174"/>
        <xdr:cNvCxnSpPr/>
      </xdr:nvCxnSpPr>
      <xdr:spPr>
        <a:xfrm>
          <a:off x="4546600" y="1352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75274</xdr:rowOff>
    </xdr:from>
    <xdr:ext cx="469744" cy="259045"/>
    <xdr:sp macro="" textlink="">
      <xdr:nvSpPr>
        <xdr:cNvPr id="176" name="維持補修費最大値テキスト"/>
        <xdr:cNvSpPr txBox="1"/>
      </xdr:nvSpPr>
      <xdr:spPr>
        <a:xfrm>
          <a:off x="4686300" y="119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422275</xdr:colOff>
      <xdr:row>70</xdr:row>
      <xdr:rowOff>128597</xdr:rowOff>
    </xdr:from>
    <xdr:to>
      <xdr:col>6</xdr:col>
      <xdr:colOff>600075</xdr:colOff>
      <xdr:row>70</xdr:row>
      <xdr:rowOff>128597</xdr:rowOff>
    </xdr:to>
    <xdr:cxnSp macro="">
      <xdr:nvCxnSpPr>
        <xdr:cNvPr id="177" name="直線コネクタ 176"/>
        <xdr:cNvCxnSpPr/>
      </xdr:nvCxnSpPr>
      <xdr:spPr>
        <a:xfrm>
          <a:off x="4546600" y="1213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86632</xdr:rowOff>
    </xdr:from>
    <xdr:to>
      <xdr:col>6</xdr:col>
      <xdr:colOff>511175</xdr:colOff>
      <xdr:row>76</xdr:row>
      <xdr:rowOff>102634</xdr:rowOff>
    </xdr:to>
    <xdr:cxnSp macro="">
      <xdr:nvCxnSpPr>
        <xdr:cNvPr id="178" name="直線コネクタ 177"/>
        <xdr:cNvCxnSpPr/>
      </xdr:nvCxnSpPr>
      <xdr:spPr>
        <a:xfrm flipV="1">
          <a:off x="3797300" y="1311683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64588</xdr:rowOff>
    </xdr:from>
    <xdr:ext cx="469744" cy="259045"/>
    <xdr:sp macro="" textlink="">
      <xdr:nvSpPr>
        <xdr:cNvPr id="179" name="維持補修費平均値テキスト"/>
        <xdr:cNvSpPr txBox="1"/>
      </xdr:nvSpPr>
      <xdr:spPr>
        <a:xfrm>
          <a:off x="4686300" y="127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41711</xdr:rowOff>
    </xdr:from>
    <xdr:to>
      <xdr:col>6</xdr:col>
      <xdr:colOff>561975</xdr:colOff>
      <xdr:row>75</xdr:row>
      <xdr:rowOff>143311</xdr:rowOff>
    </xdr:to>
    <xdr:sp macro="" textlink="">
      <xdr:nvSpPr>
        <xdr:cNvPr id="180" name="フローチャート : 判断 179"/>
        <xdr:cNvSpPr/>
      </xdr:nvSpPr>
      <xdr:spPr>
        <a:xfrm>
          <a:off x="45847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68181</xdr:rowOff>
    </xdr:from>
    <xdr:to>
      <xdr:col>5</xdr:col>
      <xdr:colOff>358775</xdr:colOff>
      <xdr:row>76</xdr:row>
      <xdr:rowOff>102634</xdr:rowOff>
    </xdr:to>
    <xdr:cxnSp macro="">
      <xdr:nvCxnSpPr>
        <xdr:cNvPr id="181" name="直線コネクタ 180"/>
        <xdr:cNvCxnSpPr/>
      </xdr:nvCxnSpPr>
      <xdr:spPr>
        <a:xfrm>
          <a:off x="2908300" y="12926931"/>
          <a:ext cx="889000" cy="20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95595</xdr:rowOff>
    </xdr:from>
    <xdr:to>
      <xdr:col>5</xdr:col>
      <xdr:colOff>409575</xdr:colOff>
      <xdr:row>76</xdr:row>
      <xdr:rowOff>25744</xdr:rowOff>
    </xdr:to>
    <xdr:sp macro="" textlink="">
      <xdr:nvSpPr>
        <xdr:cNvPr id="182" name="フローチャート : 判断 181"/>
        <xdr:cNvSpPr/>
      </xdr:nvSpPr>
      <xdr:spPr>
        <a:xfrm>
          <a:off x="3746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42272</xdr:rowOff>
    </xdr:from>
    <xdr:ext cx="469744" cy="259045"/>
    <xdr:sp macro="" textlink="">
      <xdr:nvSpPr>
        <xdr:cNvPr id="183" name="テキスト ボックス 182"/>
        <xdr:cNvSpPr txBox="1"/>
      </xdr:nvSpPr>
      <xdr:spPr>
        <a:xfrm>
          <a:off x="3562427"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68181</xdr:rowOff>
    </xdr:from>
    <xdr:to>
      <xdr:col>4</xdr:col>
      <xdr:colOff>155575</xdr:colOff>
      <xdr:row>77</xdr:row>
      <xdr:rowOff>1397</xdr:rowOff>
    </xdr:to>
    <xdr:cxnSp macro="">
      <xdr:nvCxnSpPr>
        <xdr:cNvPr id="184" name="直線コネクタ 183"/>
        <xdr:cNvCxnSpPr/>
      </xdr:nvCxnSpPr>
      <xdr:spPr>
        <a:xfrm flipV="1">
          <a:off x="2019300" y="12926931"/>
          <a:ext cx="889000" cy="27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28811</xdr:rowOff>
    </xdr:from>
    <xdr:to>
      <xdr:col>4</xdr:col>
      <xdr:colOff>206375</xdr:colOff>
      <xdr:row>76</xdr:row>
      <xdr:rowOff>130411</xdr:rowOff>
    </xdr:to>
    <xdr:sp macro="" textlink="">
      <xdr:nvSpPr>
        <xdr:cNvPr id="185" name="フローチャート : 判断 184"/>
        <xdr:cNvSpPr/>
      </xdr:nvSpPr>
      <xdr:spPr>
        <a:xfrm>
          <a:off x="2857500" y="1305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121538</xdr:rowOff>
    </xdr:from>
    <xdr:ext cx="469744" cy="259045"/>
    <xdr:sp macro="" textlink="">
      <xdr:nvSpPr>
        <xdr:cNvPr id="186" name="テキスト ボックス 185"/>
        <xdr:cNvSpPr txBox="1"/>
      </xdr:nvSpPr>
      <xdr:spPr>
        <a:xfrm>
          <a:off x="2673427" y="1315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159621</xdr:rowOff>
    </xdr:from>
    <xdr:to>
      <xdr:col>2</xdr:col>
      <xdr:colOff>638175</xdr:colOff>
      <xdr:row>77</xdr:row>
      <xdr:rowOff>1397</xdr:rowOff>
    </xdr:to>
    <xdr:cxnSp macro="">
      <xdr:nvCxnSpPr>
        <xdr:cNvPr id="187" name="直線コネクタ 186"/>
        <xdr:cNvCxnSpPr/>
      </xdr:nvCxnSpPr>
      <xdr:spPr>
        <a:xfrm>
          <a:off x="1130300" y="13189821"/>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2685</xdr:rowOff>
    </xdr:from>
    <xdr:to>
      <xdr:col>3</xdr:col>
      <xdr:colOff>3175</xdr:colOff>
      <xdr:row>77</xdr:row>
      <xdr:rowOff>104285</xdr:rowOff>
    </xdr:to>
    <xdr:sp macro="" textlink="">
      <xdr:nvSpPr>
        <xdr:cNvPr id="188" name="フローチャート : 判断 187"/>
        <xdr:cNvSpPr/>
      </xdr:nvSpPr>
      <xdr:spPr>
        <a:xfrm>
          <a:off x="1968500" y="132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95412</xdr:rowOff>
    </xdr:from>
    <xdr:ext cx="469744" cy="259045"/>
    <xdr:sp macro="" textlink="">
      <xdr:nvSpPr>
        <xdr:cNvPr id="189" name="テキスト ボックス 188"/>
        <xdr:cNvSpPr txBox="1"/>
      </xdr:nvSpPr>
      <xdr:spPr>
        <a:xfrm>
          <a:off x="1784427" y="1329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98044</xdr:rowOff>
    </xdr:from>
    <xdr:to>
      <xdr:col>1</xdr:col>
      <xdr:colOff>485775</xdr:colOff>
      <xdr:row>77</xdr:row>
      <xdr:rowOff>28194</xdr:rowOff>
    </xdr:to>
    <xdr:sp macro="" textlink="">
      <xdr:nvSpPr>
        <xdr:cNvPr id="190" name="フローチャート : 判断 189"/>
        <xdr:cNvSpPr/>
      </xdr:nvSpPr>
      <xdr:spPr>
        <a:xfrm>
          <a:off x="1079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44721</xdr:rowOff>
    </xdr:from>
    <xdr:ext cx="469744" cy="259045"/>
    <xdr:sp macro="" textlink="">
      <xdr:nvSpPr>
        <xdr:cNvPr id="191" name="テキスト ボックス 190"/>
        <xdr:cNvSpPr txBox="1"/>
      </xdr:nvSpPr>
      <xdr:spPr>
        <a:xfrm>
          <a:off x="895427" y="129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35832</xdr:rowOff>
    </xdr:from>
    <xdr:to>
      <xdr:col>6</xdr:col>
      <xdr:colOff>561975</xdr:colOff>
      <xdr:row>76</xdr:row>
      <xdr:rowOff>137432</xdr:rowOff>
    </xdr:to>
    <xdr:sp macro="" textlink="">
      <xdr:nvSpPr>
        <xdr:cNvPr id="197" name="円/楕円 196"/>
        <xdr:cNvSpPr/>
      </xdr:nvSpPr>
      <xdr:spPr>
        <a:xfrm>
          <a:off x="4584700" y="130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14259</xdr:rowOff>
    </xdr:from>
    <xdr:ext cx="469744" cy="259045"/>
    <xdr:sp macro="" textlink="">
      <xdr:nvSpPr>
        <xdr:cNvPr id="198" name="維持補修費該当値テキスト"/>
        <xdr:cNvSpPr txBox="1"/>
      </xdr:nvSpPr>
      <xdr:spPr>
        <a:xfrm>
          <a:off x="4686300" y="13044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51834</xdr:rowOff>
    </xdr:from>
    <xdr:to>
      <xdr:col>5</xdr:col>
      <xdr:colOff>409575</xdr:colOff>
      <xdr:row>76</xdr:row>
      <xdr:rowOff>153434</xdr:rowOff>
    </xdr:to>
    <xdr:sp macro="" textlink="">
      <xdr:nvSpPr>
        <xdr:cNvPr id="199" name="円/楕円 198"/>
        <xdr:cNvSpPr/>
      </xdr:nvSpPr>
      <xdr:spPr>
        <a:xfrm>
          <a:off x="3746500" y="1308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144561</xdr:rowOff>
    </xdr:from>
    <xdr:ext cx="469744" cy="259045"/>
    <xdr:sp macro="" textlink="">
      <xdr:nvSpPr>
        <xdr:cNvPr id="200" name="テキスト ボックス 199"/>
        <xdr:cNvSpPr txBox="1"/>
      </xdr:nvSpPr>
      <xdr:spPr>
        <a:xfrm>
          <a:off x="3562427" y="1317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17381</xdr:rowOff>
    </xdr:from>
    <xdr:to>
      <xdr:col>4</xdr:col>
      <xdr:colOff>206375</xdr:colOff>
      <xdr:row>75</xdr:row>
      <xdr:rowOff>118981</xdr:rowOff>
    </xdr:to>
    <xdr:sp macro="" textlink="">
      <xdr:nvSpPr>
        <xdr:cNvPr id="201" name="円/楕円 200"/>
        <xdr:cNvSpPr/>
      </xdr:nvSpPr>
      <xdr:spPr>
        <a:xfrm>
          <a:off x="2857500" y="1287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135508</xdr:rowOff>
    </xdr:from>
    <xdr:ext cx="469744" cy="259045"/>
    <xdr:sp macro="" textlink="">
      <xdr:nvSpPr>
        <xdr:cNvPr id="202" name="テキスト ボックス 201"/>
        <xdr:cNvSpPr txBox="1"/>
      </xdr:nvSpPr>
      <xdr:spPr>
        <a:xfrm>
          <a:off x="2673427" y="1265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122047</xdr:rowOff>
    </xdr:from>
    <xdr:to>
      <xdr:col>3</xdr:col>
      <xdr:colOff>3175</xdr:colOff>
      <xdr:row>77</xdr:row>
      <xdr:rowOff>52197</xdr:rowOff>
    </xdr:to>
    <xdr:sp macro="" textlink="">
      <xdr:nvSpPr>
        <xdr:cNvPr id="203" name="円/楕円 202"/>
        <xdr:cNvSpPr/>
      </xdr:nvSpPr>
      <xdr:spPr>
        <a:xfrm>
          <a:off x="1968500" y="1315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68724</xdr:rowOff>
    </xdr:from>
    <xdr:ext cx="469744" cy="259045"/>
    <xdr:sp macro="" textlink="">
      <xdr:nvSpPr>
        <xdr:cNvPr id="204" name="テキスト ボックス 203"/>
        <xdr:cNvSpPr txBox="1"/>
      </xdr:nvSpPr>
      <xdr:spPr>
        <a:xfrm>
          <a:off x="1784427" y="1292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108821</xdr:rowOff>
    </xdr:from>
    <xdr:to>
      <xdr:col>1</xdr:col>
      <xdr:colOff>485775</xdr:colOff>
      <xdr:row>77</xdr:row>
      <xdr:rowOff>38971</xdr:rowOff>
    </xdr:to>
    <xdr:sp macro="" textlink="">
      <xdr:nvSpPr>
        <xdr:cNvPr id="205" name="円/楕円 204"/>
        <xdr:cNvSpPr/>
      </xdr:nvSpPr>
      <xdr:spPr>
        <a:xfrm>
          <a:off x="1079500" y="1313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30098</xdr:rowOff>
    </xdr:from>
    <xdr:ext cx="469744" cy="259045"/>
    <xdr:sp macro="" textlink="">
      <xdr:nvSpPr>
        <xdr:cNvPr id="206" name="テキスト ボックス 205"/>
        <xdr:cNvSpPr txBox="1"/>
      </xdr:nvSpPr>
      <xdr:spPr>
        <a:xfrm>
          <a:off x="895427" y="1323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26276</xdr:rowOff>
    </xdr:from>
    <xdr:to>
      <xdr:col>6</xdr:col>
      <xdr:colOff>510540</xdr:colOff>
      <xdr:row>99</xdr:row>
      <xdr:rowOff>8674</xdr:rowOff>
    </xdr:to>
    <xdr:cxnSp macro="">
      <xdr:nvCxnSpPr>
        <xdr:cNvPr id="231" name="直線コネクタ 230"/>
        <xdr:cNvCxnSpPr/>
      </xdr:nvCxnSpPr>
      <xdr:spPr>
        <a:xfrm flipV="1">
          <a:off x="4633595" y="15628226"/>
          <a:ext cx="1270" cy="135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12501</xdr:rowOff>
    </xdr:from>
    <xdr:ext cx="534377" cy="259045"/>
    <xdr:sp macro="" textlink="">
      <xdr:nvSpPr>
        <xdr:cNvPr id="232" name="扶助費最小値テキスト"/>
        <xdr:cNvSpPr txBox="1"/>
      </xdr:nvSpPr>
      <xdr:spPr>
        <a:xfrm>
          <a:off x="4686300" y="1698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422275</xdr:colOff>
      <xdr:row>99</xdr:row>
      <xdr:rowOff>8674</xdr:rowOff>
    </xdr:from>
    <xdr:to>
      <xdr:col>6</xdr:col>
      <xdr:colOff>600075</xdr:colOff>
      <xdr:row>99</xdr:row>
      <xdr:rowOff>8674</xdr:rowOff>
    </xdr:to>
    <xdr:cxnSp macro="">
      <xdr:nvCxnSpPr>
        <xdr:cNvPr id="233" name="直線コネクタ 232"/>
        <xdr:cNvCxnSpPr/>
      </xdr:nvCxnSpPr>
      <xdr:spPr>
        <a:xfrm>
          <a:off x="4546600" y="1698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144403</xdr:rowOff>
    </xdr:from>
    <xdr:ext cx="534377" cy="259045"/>
    <xdr:sp macro="" textlink="">
      <xdr:nvSpPr>
        <xdr:cNvPr id="234" name="扶助費最大値テキスト"/>
        <xdr:cNvSpPr txBox="1"/>
      </xdr:nvSpPr>
      <xdr:spPr>
        <a:xfrm>
          <a:off x="4686300" y="154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422275</xdr:colOff>
      <xdr:row>91</xdr:row>
      <xdr:rowOff>26276</xdr:rowOff>
    </xdr:from>
    <xdr:to>
      <xdr:col>6</xdr:col>
      <xdr:colOff>600075</xdr:colOff>
      <xdr:row>91</xdr:row>
      <xdr:rowOff>26276</xdr:rowOff>
    </xdr:to>
    <xdr:cxnSp macro="">
      <xdr:nvCxnSpPr>
        <xdr:cNvPr id="235" name="直線コネクタ 234"/>
        <xdr:cNvCxnSpPr/>
      </xdr:nvCxnSpPr>
      <xdr:spPr>
        <a:xfrm>
          <a:off x="4546600" y="1562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44755</xdr:rowOff>
    </xdr:from>
    <xdr:to>
      <xdr:col>6</xdr:col>
      <xdr:colOff>511175</xdr:colOff>
      <xdr:row>94</xdr:row>
      <xdr:rowOff>137376</xdr:rowOff>
    </xdr:to>
    <xdr:cxnSp macro="">
      <xdr:nvCxnSpPr>
        <xdr:cNvPr id="236" name="直線コネクタ 235"/>
        <xdr:cNvCxnSpPr/>
      </xdr:nvCxnSpPr>
      <xdr:spPr>
        <a:xfrm flipV="1">
          <a:off x="3797300" y="15989605"/>
          <a:ext cx="838200" cy="26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92015</xdr:rowOff>
    </xdr:from>
    <xdr:ext cx="534377" cy="259045"/>
    <xdr:sp macro="" textlink="">
      <xdr:nvSpPr>
        <xdr:cNvPr id="237" name="扶助費平均値テキスト"/>
        <xdr:cNvSpPr txBox="1"/>
      </xdr:nvSpPr>
      <xdr:spPr>
        <a:xfrm>
          <a:off x="4686300" y="16208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113588</xdr:rowOff>
    </xdr:from>
    <xdr:to>
      <xdr:col>6</xdr:col>
      <xdr:colOff>561975</xdr:colOff>
      <xdr:row>95</xdr:row>
      <xdr:rowOff>43738</xdr:rowOff>
    </xdr:to>
    <xdr:sp macro="" textlink="">
      <xdr:nvSpPr>
        <xdr:cNvPr id="238" name="フローチャート : 判断 237"/>
        <xdr:cNvSpPr/>
      </xdr:nvSpPr>
      <xdr:spPr>
        <a:xfrm>
          <a:off x="45847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137376</xdr:rowOff>
    </xdr:from>
    <xdr:to>
      <xdr:col>5</xdr:col>
      <xdr:colOff>358775</xdr:colOff>
      <xdr:row>95</xdr:row>
      <xdr:rowOff>68986</xdr:rowOff>
    </xdr:to>
    <xdr:cxnSp macro="">
      <xdr:nvCxnSpPr>
        <xdr:cNvPr id="239" name="直線コネクタ 238"/>
        <xdr:cNvCxnSpPr/>
      </xdr:nvCxnSpPr>
      <xdr:spPr>
        <a:xfrm flipV="1">
          <a:off x="2908300" y="16253676"/>
          <a:ext cx="889000" cy="10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19062</xdr:rowOff>
    </xdr:from>
    <xdr:to>
      <xdr:col>5</xdr:col>
      <xdr:colOff>409575</xdr:colOff>
      <xdr:row>95</xdr:row>
      <xdr:rowOff>120662</xdr:rowOff>
    </xdr:to>
    <xdr:sp macro="" textlink="">
      <xdr:nvSpPr>
        <xdr:cNvPr id="240" name="フローチャート : 判断 239"/>
        <xdr:cNvSpPr/>
      </xdr:nvSpPr>
      <xdr:spPr>
        <a:xfrm>
          <a:off x="3746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111789</xdr:rowOff>
    </xdr:from>
    <xdr:ext cx="534377" cy="259045"/>
    <xdr:sp macro="" textlink="">
      <xdr:nvSpPr>
        <xdr:cNvPr id="241" name="テキスト ボックス 240"/>
        <xdr:cNvSpPr txBox="1"/>
      </xdr:nvSpPr>
      <xdr:spPr>
        <a:xfrm>
          <a:off x="3530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68986</xdr:rowOff>
    </xdr:from>
    <xdr:to>
      <xdr:col>4</xdr:col>
      <xdr:colOff>155575</xdr:colOff>
      <xdr:row>96</xdr:row>
      <xdr:rowOff>89903</xdr:rowOff>
    </xdr:to>
    <xdr:cxnSp macro="">
      <xdr:nvCxnSpPr>
        <xdr:cNvPr id="242" name="直線コネクタ 241"/>
        <xdr:cNvCxnSpPr/>
      </xdr:nvCxnSpPr>
      <xdr:spPr>
        <a:xfrm flipV="1">
          <a:off x="2019300" y="16356736"/>
          <a:ext cx="889000" cy="19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15481</xdr:rowOff>
    </xdr:from>
    <xdr:to>
      <xdr:col>4</xdr:col>
      <xdr:colOff>206375</xdr:colOff>
      <xdr:row>96</xdr:row>
      <xdr:rowOff>117081</xdr:rowOff>
    </xdr:to>
    <xdr:sp macro="" textlink="">
      <xdr:nvSpPr>
        <xdr:cNvPr id="243" name="フローチャート : 判断 242"/>
        <xdr:cNvSpPr/>
      </xdr:nvSpPr>
      <xdr:spPr>
        <a:xfrm>
          <a:off x="2857500" y="1647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108208</xdr:rowOff>
    </xdr:from>
    <xdr:ext cx="534377" cy="259045"/>
    <xdr:sp macro="" textlink="">
      <xdr:nvSpPr>
        <xdr:cNvPr id="244" name="テキスト ボックス 243"/>
        <xdr:cNvSpPr txBox="1"/>
      </xdr:nvSpPr>
      <xdr:spPr>
        <a:xfrm>
          <a:off x="2641111" y="1656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72,927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89903</xdr:rowOff>
    </xdr:from>
    <xdr:to>
      <xdr:col>2</xdr:col>
      <xdr:colOff>638175</xdr:colOff>
      <xdr:row>96</xdr:row>
      <xdr:rowOff>121755</xdr:rowOff>
    </xdr:to>
    <xdr:cxnSp macro="">
      <xdr:nvCxnSpPr>
        <xdr:cNvPr id="245" name="直線コネクタ 244"/>
        <xdr:cNvCxnSpPr/>
      </xdr:nvCxnSpPr>
      <xdr:spPr>
        <a:xfrm flipV="1">
          <a:off x="1130300" y="16549103"/>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17424</xdr:rowOff>
    </xdr:from>
    <xdr:to>
      <xdr:col>3</xdr:col>
      <xdr:colOff>3175</xdr:colOff>
      <xdr:row>97</xdr:row>
      <xdr:rowOff>119024</xdr:rowOff>
    </xdr:to>
    <xdr:sp macro="" textlink="">
      <xdr:nvSpPr>
        <xdr:cNvPr id="246" name="フローチャート : 判断 245"/>
        <xdr:cNvSpPr/>
      </xdr:nvSpPr>
      <xdr:spPr>
        <a:xfrm>
          <a:off x="1968500" y="1664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110151</xdr:rowOff>
    </xdr:from>
    <xdr:ext cx="534377" cy="259045"/>
    <xdr:sp macro="" textlink="">
      <xdr:nvSpPr>
        <xdr:cNvPr id="247" name="テキスト ボックス 246"/>
        <xdr:cNvSpPr txBox="1"/>
      </xdr:nvSpPr>
      <xdr:spPr>
        <a:xfrm>
          <a:off x="1752111" y="1674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68,376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38646</xdr:rowOff>
    </xdr:from>
    <xdr:to>
      <xdr:col>1</xdr:col>
      <xdr:colOff>485775</xdr:colOff>
      <xdr:row>97</xdr:row>
      <xdr:rowOff>140246</xdr:rowOff>
    </xdr:to>
    <xdr:sp macro="" textlink="">
      <xdr:nvSpPr>
        <xdr:cNvPr id="248" name="フローチャート : 判断 247"/>
        <xdr:cNvSpPr/>
      </xdr:nvSpPr>
      <xdr:spPr>
        <a:xfrm>
          <a:off x="1079500" y="1666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131373</xdr:rowOff>
    </xdr:from>
    <xdr:ext cx="534377" cy="259045"/>
    <xdr:sp macro="" textlink="">
      <xdr:nvSpPr>
        <xdr:cNvPr id="249" name="テキスト ボックス 248"/>
        <xdr:cNvSpPr txBox="1"/>
      </xdr:nvSpPr>
      <xdr:spPr>
        <a:xfrm>
          <a:off x="863111" y="1676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165405</xdr:rowOff>
    </xdr:from>
    <xdr:to>
      <xdr:col>6</xdr:col>
      <xdr:colOff>561975</xdr:colOff>
      <xdr:row>93</xdr:row>
      <xdr:rowOff>95555</xdr:rowOff>
    </xdr:to>
    <xdr:sp macro="" textlink="">
      <xdr:nvSpPr>
        <xdr:cNvPr id="255" name="円/楕円 254"/>
        <xdr:cNvSpPr/>
      </xdr:nvSpPr>
      <xdr:spPr>
        <a:xfrm>
          <a:off x="4584700" y="1593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16832</xdr:rowOff>
    </xdr:from>
    <xdr:ext cx="534377" cy="259045"/>
    <xdr:sp macro="" textlink="">
      <xdr:nvSpPr>
        <xdr:cNvPr id="256" name="扶助費該当値テキスト"/>
        <xdr:cNvSpPr txBox="1"/>
      </xdr:nvSpPr>
      <xdr:spPr>
        <a:xfrm>
          <a:off x="4686300" y="1579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86,992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86576</xdr:rowOff>
    </xdr:from>
    <xdr:to>
      <xdr:col>5</xdr:col>
      <xdr:colOff>409575</xdr:colOff>
      <xdr:row>95</xdr:row>
      <xdr:rowOff>16726</xdr:rowOff>
    </xdr:to>
    <xdr:sp macro="" textlink="">
      <xdr:nvSpPr>
        <xdr:cNvPr id="257" name="円/楕円 256"/>
        <xdr:cNvSpPr/>
      </xdr:nvSpPr>
      <xdr:spPr>
        <a:xfrm>
          <a:off x="3746500" y="1620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33253</xdr:rowOff>
    </xdr:from>
    <xdr:ext cx="534377" cy="259045"/>
    <xdr:sp macro="" textlink="">
      <xdr:nvSpPr>
        <xdr:cNvPr id="258" name="テキスト ボックス 257"/>
        <xdr:cNvSpPr txBox="1"/>
      </xdr:nvSpPr>
      <xdr:spPr>
        <a:xfrm>
          <a:off x="3530111" y="159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80,061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18186</xdr:rowOff>
    </xdr:from>
    <xdr:to>
      <xdr:col>4</xdr:col>
      <xdr:colOff>206375</xdr:colOff>
      <xdr:row>95</xdr:row>
      <xdr:rowOff>119786</xdr:rowOff>
    </xdr:to>
    <xdr:sp macro="" textlink="">
      <xdr:nvSpPr>
        <xdr:cNvPr id="259" name="円/楕円 258"/>
        <xdr:cNvSpPr/>
      </xdr:nvSpPr>
      <xdr:spPr>
        <a:xfrm>
          <a:off x="2857500" y="1630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136313</xdr:rowOff>
    </xdr:from>
    <xdr:ext cx="534377" cy="259045"/>
    <xdr:sp macro="" textlink="">
      <xdr:nvSpPr>
        <xdr:cNvPr id="260" name="テキスト ボックス 259"/>
        <xdr:cNvSpPr txBox="1"/>
      </xdr:nvSpPr>
      <xdr:spPr>
        <a:xfrm>
          <a:off x="2641111" y="160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77,356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39103</xdr:rowOff>
    </xdr:from>
    <xdr:to>
      <xdr:col>3</xdr:col>
      <xdr:colOff>3175</xdr:colOff>
      <xdr:row>96</xdr:row>
      <xdr:rowOff>140703</xdr:rowOff>
    </xdr:to>
    <xdr:sp macro="" textlink="">
      <xdr:nvSpPr>
        <xdr:cNvPr id="261" name="円/楕円 260"/>
        <xdr:cNvSpPr/>
      </xdr:nvSpPr>
      <xdr:spPr>
        <a:xfrm>
          <a:off x="1968500" y="164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157230</xdr:rowOff>
    </xdr:from>
    <xdr:ext cx="534377" cy="259045"/>
    <xdr:sp macro="" textlink="">
      <xdr:nvSpPr>
        <xdr:cNvPr id="262" name="テキスト ボックス 261"/>
        <xdr:cNvSpPr txBox="1"/>
      </xdr:nvSpPr>
      <xdr:spPr>
        <a:xfrm>
          <a:off x="1752111" y="1627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72,307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70955</xdr:rowOff>
    </xdr:from>
    <xdr:to>
      <xdr:col>1</xdr:col>
      <xdr:colOff>485775</xdr:colOff>
      <xdr:row>97</xdr:row>
      <xdr:rowOff>1105</xdr:rowOff>
    </xdr:to>
    <xdr:sp macro="" textlink="">
      <xdr:nvSpPr>
        <xdr:cNvPr id="263" name="円/楕円 262"/>
        <xdr:cNvSpPr/>
      </xdr:nvSpPr>
      <xdr:spPr>
        <a:xfrm>
          <a:off x="1079500" y="1653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17632</xdr:rowOff>
    </xdr:from>
    <xdr:ext cx="534377" cy="259045"/>
    <xdr:sp macro="" textlink="">
      <xdr:nvSpPr>
        <xdr:cNvPr id="264" name="テキスト ボックス 263"/>
        <xdr:cNvSpPr txBox="1"/>
      </xdr:nvSpPr>
      <xdr:spPr>
        <a:xfrm>
          <a:off x="863111" y="1630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18294</xdr:rowOff>
    </xdr:from>
    <xdr:to>
      <xdr:col>15</xdr:col>
      <xdr:colOff>180340</xdr:colOff>
      <xdr:row>38</xdr:row>
      <xdr:rowOff>17666</xdr:rowOff>
    </xdr:to>
    <xdr:cxnSp macro="">
      <xdr:nvCxnSpPr>
        <xdr:cNvPr id="288" name="直線コネクタ 287"/>
        <xdr:cNvCxnSpPr/>
      </xdr:nvCxnSpPr>
      <xdr:spPr>
        <a:xfrm flipV="1">
          <a:off x="10475595" y="5161794"/>
          <a:ext cx="1270" cy="137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21493</xdr:rowOff>
    </xdr:from>
    <xdr:ext cx="534377" cy="259045"/>
    <xdr:sp macro="" textlink="">
      <xdr:nvSpPr>
        <xdr:cNvPr id="289" name="補助費等最小値テキスト"/>
        <xdr:cNvSpPr txBox="1"/>
      </xdr:nvSpPr>
      <xdr:spPr>
        <a:xfrm>
          <a:off x="10528300" y="65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92075</xdr:colOff>
      <xdr:row>38</xdr:row>
      <xdr:rowOff>17666</xdr:rowOff>
    </xdr:from>
    <xdr:to>
      <xdr:col>15</xdr:col>
      <xdr:colOff>269875</xdr:colOff>
      <xdr:row>38</xdr:row>
      <xdr:rowOff>17666</xdr:rowOff>
    </xdr:to>
    <xdr:cxnSp macro="">
      <xdr:nvCxnSpPr>
        <xdr:cNvPr id="290" name="直線コネクタ 289"/>
        <xdr:cNvCxnSpPr/>
      </xdr:nvCxnSpPr>
      <xdr:spPr>
        <a:xfrm>
          <a:off x="10388600" y="653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136421</xdr:rowOff>
    </xdr:from>
    <xdr:ext cx="534377" cy="259045"/>
    <xdr:sp macro="" textlink="">
      <xdr:nvSpPr>
        <xdr:cNvPr id="291" name="補助費等最大値テキスト"/>
        <xdr:cNvSpPr txBox="1"/>
      </xdr:nvSpPr>
      <xdr:spPr>
        <a:xfrm>
          <a:off x="10528300" y="49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92075</xdr:colOff>
      <xdr:row>30</xdr:row>
      <xdr:rowOff>18294</xdr:rowOff>
    </xdr:from>
    <xdr:to>
      <xdr:col>15</xdr:col>
      <xdr:colOff>269875</xdr:colOff>
      <xdr:row>30</xdr:row>
      <xdr:rowOff>18294</xdr:rowOff>
    </xdr:to>
    <xdr:cxnSp macro="">
      <xdr:nvCxnSpPr>
        <xdr:cNvPr id="292" name="直線コネクタ 291"/>
        <xdr:cNvCxnSpPr/>
      </xdr:nvCxnSpPr>
      <xdr:spPr>
        <a:xfrm>
          <a:off x="10388600" y="51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124593</xdr:rowOff>
    </xdr:from>
    <xdr:to>
      <xdr:col>15</xdr:col>
      <xdr:colOff>180975</xdr:colOff>
      <xdr:row>38</xdr:row>
      <xdr:rowOff>17666</xdr:rowOff>
    </xdr:to>
    <xdr:cxnSp macro="">
      <xdr:nvCxnSpPr>
        <xdr:cNvPr id="293" name="直線コネクタ 292"/>
        <xdr:cNvCxnSpPr/>
      </xdr:nvCxnSpPr>
      <xdr:spPr>
        <a:xfrm>
          <a:off x="9639300" y="6468243"/>
          <a:ext cx="838200" cy="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17289</xdr:rowOff>
    </xdr:from>
    <xdr:ext cx="534377" cy="259045"/>
    <xdr:sp macro="" textlink="">
      <xdr:nvSpPr>
        <xdr:cNvPr id="294" name="補助費等平均値テキスト"/>
        <xdr:cNvSpPr txBox="1"/>
      </xdr:nvSpPr>
      <xdr:spPr>
        <a:xfrm>
          <a:off x="10528300" y="5846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165862</xdr:rowOff>
    </xdr:from>
    <xdr:to>
      <xdr:col>15</xdr:col>
      <xdr:colOff>231775</xdr:colOff>
      <xdr:row>35</xdr:row>
      <xdr:rowOff>96012</xdr:rowOff>
    </xdr:to>
    <xdr:sp macro="" textlink="">
      <xdr:nvSpPr>
        <xdr:cNvPr id="295" name="フローチャート : 判断 294"/>
        <xdr:cNvSpPr/>
      </xdr:nvSpPr>
      <xdr:spPr>
        <a:xfrm>
          <a:off x="104267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124593</xdr:rowOff>
    </xdr:from>
    <xdr:to>
      <xdr:col>14</xdr:col>
      <xdr:colOff>28575</xdr:colOff>
      <xdr:row>37</xdr:row>
      <xdr:rowOff>143472</xdr:rowOff>
    </xdr:to>
    <xdr:cxnSp macro="">
      <xdr:nvCxnSpPr>
        <xdr:cNvPr id="296" name="直線コネクタ 295"/>
        <xdr:cNvCxnSpPr/>
      </xdr:nvCxnSpPr>
      <xdr:spPr>
        <a:xfrm flipV="1">
          <a:off x="8750300" y="6468243"/>
          <a:ext cx="889000" cy="1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64973</xdr:rowOff>
    </xdr:from>
    <xdr:to>
      <xdr:col>14</xdr:col>
      <xdr:colOff>79375</xdr:colOff>
      <xdr:row>35</xdr:row>
      <xdr:rowOff>166573</xdr:rowOff>
    </xdr:to>
    <xdr:sp macro="" textlink="">
      <xdr:nvSpPr>
        <xdr:cNvPr id="297" name="フローチャート : 判断 296"/>
        <xdr:cNvSpPr/>
      </xdr:nvSpPr>
      <xdr:spPr>
        <a:xfrm>
          <a:off x="9588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11650</xdr:rowOff>
    </xdr:from>
    <xdr:ext cx="534377" cy="259045"/>
    <xdr:sp macro="" textlink="">
      <xdr:nvSpPr>
        <xdr:cNvPr id="298" name="テキスト ボックス 297"/>
        <xdr:cNvSpPr txBox="1"/>
      </xdr:nvSpPr>
      <xdr:spPr>
        <a:xfrm>
          <a:off x="9372111" y="58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143472</xdr:rowOff>
    </xdr:from>
    <xdr:to>
      <xdr:col>12</xdr:col>
      <xdr:colOff>511175</xdr:colOff>
      <xdr:row>38</xdr:row>
      <xdr:rowOff>5093</xdr:rowOff>
    </xdr:to>
    <xdr:cxnSp macro="">
      <xdr:nvCxnSpPr>
        <xdr:cNvPr id="299" name="直線コネクタ 298"/>
        <xdr:cNvCxnSpPr/>
      </xdr:nvCxnSpPr>
      <xdr:spPr>
        <a:xfrm flipV="1">
          <a:off x="7861300" y="6487122"/>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51067</xdr:rowOff>
    </xdr:from>
    <xdr:to>
      <xdr:col>12</xdr:col>
      <xdr:colOff>561975</xdr:colOff>
      <xdr:row>37</xdr:row>
      <xdr:rowOff>152667</xdr:rowOff>
    </xdr:to>
    <xdr:sp macro="" textlink="">
      <xdr:nvSpPr>
        <xdr:cNvPr id="300" name="フローチャート : 判断 299"/>
        <xdr:cNvSpPr/>
      </xdr:nvSpPr>
      <xdr:spPr>
        <a:xfrm>
          <a:off x="8699500" y="639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169194</xdr:rowOff>
    </xdr:from>
    <xdr:ext cx="534377" cy="259045"/>
    <xdr:sp macro="" textlink="">
      <xdr:nvSpPr>
        <xdr:cNvPr id="301" name="テキスト ボックス 300"/>
        <xdr:cNvSpPr txBox="1"/>
      </xdr:nvSpPr>
      <xdr:spPr>
        <a:xfrm>
          <a:off x="8483111" y="616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5093</xdr:rowOff>
    </xdr:from>
    <xdr:to>
      <xdr:col>11</xdr:col>
      <xdr:colOff>307975</xdr:colOff>
      <xdr:row>38</xdr:row>
      <xdr:rowOff>15113</xdr:rowOff>
    </xdr:to>
    <xdr:cxnSp macro="">
      <xdr:nvCxnSpPr>
        <xdr:cNvPr id="302" name="直線コネクタ 301"/>
        <xdr:cNvCxnSpPr/>
      </xdr:nvCxnSpPr>
      <xdr:spPr>
        <a:xfrm flipV="1">
          <a:off x="6972300" y="6520193"/>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52172</xdr:rowOff>
    </xdr:from>
    <xdr:to>
      <xdr:col>11</xdr:col>
      <xdr:colOff>358775</xdr:colOff>
      <xdr:row>37</xdr:row>
      <xdr:rowOff>153772</xdr:rowOff>
    </xdr:to>
    <xdr:sp macro="" textlink="">
      <xdr:nvSpPr>
        <xdr:cNvPr id="303" name="フローチャート : 判断 302"/>
        <xdr:cNvSpPr/>
      </xdr:nvSpPr>
      <xdr:spPr>
        <a:xfrm>
          <a:off x="7810500" y="639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170299</xdr:rowOff>
    </xdr:from>
    <xdr:ext cx="534377" cy="259045"/>
    <xdr:sp macro="" textlink="">
      <xdr:nvSpPr>
        <xdr:cNvPr id="304" name="テキスト ボックス 303"/>
        <xdr:cNvSpPr txBox="1"/>
      </xdr:nvSpPr>
      <xdr:spPr>
        <a:xfrm>
          <a:off x="7594111" y="617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45295</xdr:rowOff>
    </xdr:from>
    <xdr:to>
      <xdr:col>10</xdr:col>
      <xdr:colOff>155575</xdr:colOff>
      <xdr:row>37</xdr:row>
      <xdr:rowOff>146895</xdr:rowOff>
    </xdr:to>
    <xdr:sp macro="" textlink="">
      <xdr:nvSpPr>
        <xdr:cNvPr id="305" name="フローチャート : 判断 304"/>
        <xdr:cNvSpPr/>
      </xdr:nvSpPr>
      <xdr:spPr>
        <a:xfrm>
          <a:off x="6921500" y="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163422</xdr:rowOff>
    </xdr:from>
    <xdr:ext cx="534377" cy="259045"/>
    <xdr:sp macro="" textlink="">
      <xdr:nvSpPr>
        <xdr:cNvPr id="306" name="テキスト ボックス 305"/>
        <xdr:cNvSpPr txBox="1"/>
      </xdr:nvSpPr>
      <xdr:spPr>
        <a:xfrm>
          <a:off x="6705111" y="616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138316</xdr:rowOff>
    </xdr:from>
    <xdr:to>
      <xdr:col>15</xdr:col>
      <xdr:colOff>231775</xdr:colOff>
      <xdr:row>38</xdr:row>
      <xdr:rowOff>68466</xdr:rowOff>
    </xdr:to>
    <xdr:sp macro="" textlink="">
      <xdr:nvSpPr>
        <xdr:cNvPr id="312" name="円/楕円 311"/>
        <xdr:cNvSpPr/>
      </xdr:nvSpPr>
      <xdr:spPr>
        <a:xfrm>
          <a:off x="10426700" y="648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53243</xdr:rowOff>
    </xdr:from>
    <xdr:ext cx="534377" cy="259045"/>
    <xdr:sp macro="" textlink="">
      <xdr:nvSpPr>
        <xdr:cNvPr id="313" name="補助費等該当値テキスト"/>
        <xdr:cNvSpPr txBox="1"/>
      </xdr:nvSpPr>
      <xdr:spPr>
        <a:xfrm>
          <a:off x="10528300" y="639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10,406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73793</xdr:rowOff>
    </xdr:from>
    <xdr:to>
      <xdr:col>14</xdr:col>
      <xdr:colOff>79375</xdr:colOff>
      <xdr:row>38</xdr:row>
      <xdr:rowOff>3943</xdr:rowOff>
    </xdr:to>
    <xdr:sp macro="" textlink="">
      <xdr:nvSpPr>
        <xdr:cNvPr id="314" name="円/楕円 313"/>
        <xdr:cNvSpPr/>
      </xdr:nvSpPr>
      <xdr:spPr>
        <a:xfrm>
          <a:off x="9588500" y="641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166520</xdr:rowOff>
    </xdr:from>
    <xdr:ext cx="534377" cy="259045"/>
    <xdr:sp macro="" textlink="">
      <xdr:nvSpPr>
        <xdr:cNvPr id="315" name="テキスト ボックス 314"/>
        <xdr:cNvSpPr txBox="1"/>
      </xdr:nvSpPr>
      <xdr:spPr>
        <a:xfrm>
          <a:off x="9372111" y="651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92672</xdr:rowOff>
    </xdr:from>
    <xdr:to>
      <xdr:col>12</xdr:col>
      <xdr:colOff>561975</xdr:colOff>
      <xdr:row>38</xdr:row>
      <xdr:rowOff>22822</xdr:rowOff>
    </xdr:to>
    <xdr:sp macro="" textlink="">
      <xdr:nvSpPr>
        <xdr:cNvPr id="316" name="円/楕円 315"/>
        <xdr:cNvSpPr/>
      </xdr:nvSpPr>
      <xdr:spPr>
        <a:xfrm>
          <a:off x="8699500" y="643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13949</xdr:rowOff>
    </xdr:from>
    <xdr:ext cx="534377" cy="259045"/>
    <xdr:sp macro="" textlink="">
      <xdr:nvSpPr>
        <xdr:cNvPr id="317" name="テキスト ボックス 316"/>
        <xdr:cNvSpPr txBox="1"/>
      </xdr:nvSpPr>
      <xdr:spPr>
        <a:xfrm>
          <a:off x="8483111" y="652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125743</xdr:rowOff>
    </xdr:from>
    <xdr:to>
      <xdr:col>11</xdr:col>
      <xdr:colOff>358775</xdr:colOff>
      <xdr:row>38</xdr:row>
      <xdr:rowOff>55893</xdr:rowOff>
    </xdr:to>
    <xdr:sp macro="" textlink="">
      <xdr:nvSpPr>
        <xdr:cNvPr id="318" name="円/楕円 317"/>
        <xdr:cNvSpPr/>
      </xdr:nvSpPr>
      <xdr:spPr>
        <a:xfrm>
          <a:off x="7810500" y="646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47020</xdr:rowOff>
    </xdr:from>
    <xdr:ext cx="534377" cy="259045"/>
    <xdr:sp macro="" textlink="">
      <xdr:nvSpPr>
        <xdr:cNvPr id="319" name="テキスト ボックス 318"/>
        <xdr:cNvSpPr txBox="1"/>
      </xdr:nvSpPr>
      <xdr:spPr>
        <a:xfrm>
          <a:off x="7594111" y="656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135763</xdr:rowOff>
    </xdr:from>
    <xdr:to>
      <xdr:col>10</xdr:col>
      <xdr:colOff>155575</xdr:colOff>
      <xdr:row>38</xdr:row>
      <xdr:rowOff>65913</xdr:rowOff>
    </xdr:to>
    <xdr:sp macro="" textlink="">
      <xdr:nvSpPr>
        <xdr:cNvPr id="320" name="円/楕円 319"/>
        <xdr:cNvSpPr/>
      </xdr:nvSpPr>
      <xdr:spPr>
        <a:xfrm>
          <a:off x="6921500" y="64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57040</xdr:rowOff>
    </xdr:from>
    <xdr:ext cx="534377" cy="259045"/>
    <xdr:sp macro="" textlink="">
      <xdr:nvSpPr>
        <xdr:cNvPr id="321" name="テキスト ボックス 320"/>
        <xdr:cNvSpPr txBox="1"/>
      </xdr:nvSpPr>
      <xdr:spPr>
        <a:xfrm>
          <a:off x="6705111" y="657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144176</xdr:rowOff>
    </xdr:from>
    <xdr:to>
      <xdr:col>15</xdr:col>
      <xdr:colOff>180340</xdr:colOff>
      <xdr:row>58</xdr:row>
      <xdr:rowOff>101430</xdr:rowOff>
    </xdr:to>
    <xdr:cxnSp macro="">
      <xdr:nvCxnSpPr>
        <xdr:cNvPr id="343" name="直線コネクタ 342"/>
        <xdr:cNvCxnSpPr/>
      </xdr:nvCxnSpPr>
      <xdr:spPr>
        <a:xfrm flipV="1">
          <a:off x="10475595" y="8888126"/>
          <a:ext cx="1270" cy="115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105257</xdr:rowOff>
    </xdr:from>
    <xdr:ext cx="534377" cy="259045"/>
    <xdr:sp macro="" textlink="">
      <xdr:nvSpPr>
        <xdr:cNvPr id="344" name="普通建設事業費最小値テキスト"/>
        <xdr:cNvSpPr txBox="1"/>
      </xdr:nvSpPr>
      <xdr:spPr>
        <a:xfrm>
          <a:off x="10528300" y="100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92075</xdr:colOff>
      <xdr:row>58</xdr:row>
      <xdr:rowOff>101430</xdr:rowOff>
    </xdr:from>
    <xdr:to>
      <xdr:col>15</xdr:col>
      <xdr:colOff>269875</xdr:colOff>
      <xdr:row>58</xdr:row>
      <xdr:rowOff>101430</xdr:rowOff>
    </xdr:to>
    <xdr:cxnSp macro="">
      <xdr:nvCxnSpPr>
        <xdr:cNvPr id="345" name="直線コネクタ 344"/>
        <xdr:cNvCxnSpPr/>
      </xdr:nvCxnSpPr>
      <xdr:spPr>
        <a:xfrm>
          <a:off x="10388600" y="1004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90853</xdr:rowOff>
    </xdr:from>
    <xdr:ext cx="599010" cy="259045"/>
    <xdr:sp macro="" textlink="">
      <xdr:nvSpPr>
        <xdr:cNvPr id="346" name="普通建設事業費最大値テキスト"/>
        <xdr:cNvSpPr txBox="1"/>
      </xdr:nvSpPr>
      <xdr:spPr>
        <a:xfrm>
          <a:off x="10528300" y="86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92075</xdr:colOff>
      <xdr:row>51</xdr:row>
      <xdr:rowOff>144176</xdr:rowOff>
    </xdr:from>
    <xdr:to>
      <xdr:col>15</xdr:col>
      <xdr:colOff>269875</xdr:colOff>
      <xdr:row>51</xdr:row>
      <xdr:rowOff>144176</xdr:rowOff>
    </xdr:to>
    <xdr:cxnSp macro="">
      <xdr:nvCxnSpPr>
        <xdr:cNvPr id="347" name="直線コネクタ 346"/>
        <xdr:cNvCxnSpPr/>
      </xdr:nvCxnSpPr>
      <xdr:spPr>
        <a:xfrm>
          <a:off x="10388600" y="888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70672</xdr:rowOff>
    </xdr:from>
    <xdr:to>
      <xdr:col>15</xdr:col>
      <xdr:colOff>180975</xdr:colOff>
      <xdr:row>58</xdr:row>
      <xdr:rowOff>83834</xdr:rowOff>
    </xdr:to>
    <xdr:cxnSp macro="">
      <xdr:nvCxnSpPr>
        <xdr:cNvPr id="348" name="直線コネクタ 347"/>
        <xdr:cNvCxnSpPr/>
      </xdr:nvCxnSpPr>
      <xdr:spPr>
        <a:xfrm>
          <a:off x="9639300" y="10014772"/>
          <a:ext cx="838200" cy="1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138622</xdr:rowOff>
    </xdr:from>
    <xdr:ext cx="534377" cy="259045"/>
    <xdr:sp macro="" textlink="">
      <xdr:nvSpPr>
        <xdr:cNvPr id="349" name="普通建設事業費平均値テキスト"/>
        <xdr:cNvSpPr txBox="1"/>
      </xdr:nvSpPr>
      <xdr:spPr>
        <a:xfrm>
          <a:off x="10528300" y="973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115745</xdr:rowOff>
    </xdr:from>
    <xdr:to>
      <xdr:col>15</xdr:col>
      <xdr:colOff>231775</xdr:colOff>
      <xdr:row>58</xdr:row>
      <xdr:rowOff>45895</xdr:rowOff>
    </xdr:to>
    <xdr:sp macro="" textlink="">
      <xdr:nvSpPr>
        <xdr:cNvPr id="350" name="フローチャート : 判断 349"/>
        <xdr:cNvSpPr/>
      </xdr:nvSpPr>
      <xdr:spPr>
        <a:xfrm>
          <a:off x="10426700" y="98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68212</xdr:rowOff>
    </xdr:from>
    <xdr:to>
      <xdr:col>14</xdr:col>
      <xdr:colOff>28575</xdr:colOff>
      <xdr:row>58</xdr:row>
      <xdr:rowOff>70672</xdr:rowOff>
    </xdr:to>
    <xdr:cxnSp macro="">
      <xdr:nvCxnSpPr>
        <xdr:cNvPr id="351" name="直線コネクタ 350"/>
        <xdr:cNvCxnSpPr/>
      </xdr:nvCxnSpPr>
      <xdr:spPr>
        <a:xfrm>
          <a:off x="8750300" y="10012312"/>
          <a:ext cx="889000" cy="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154188</xdr:rowOff>
    </xdr:from>
    <xdr:to>
      <xdr:col>14</xdr:col>
      <xdr:colOff>79375</xdr:colOff>
      <xdr:row>58</xdr:row>
      <xdr:rowOff>84338</xdr:rowOff>
    </xdr:to>
    <xdr:sp macro="" textlink="">
      <xdr:nvSpPr>
        <xdr:cNvPr id="352" name="フローチャート : 判断 351"/>
        <xdr:cNvSpPr/>
      </xdr:nvSpPr>
      <xdr:spPr>
        <a:xfrm>
          <a:off x="9588500" y="992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100865</xdr:rowOff>
    </xdr:from>
    <xdr:ext cx="534377" cy="259045"/>
    <xdr:sp macro="" textlink="">
      <xdr:nvSpPr>
        <xdr:cNvPr id="353" name="テキスト ボックス 352"/>
        <xdr:cNvSpPr txBox="1"/>
      </xdr:nvSpPr>
      <xdr:spPr>
        <a:xfrm>
          <a:off x="9372111" y="970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58648</xdr:rowOff>
    </xdr:from>
    <xdr:to>
      <xdr:col>12</xdr:col>
      <xdr:colOff>511175</xdr:colOff>
      <xdr:row>58</xdr:row>
      <xdr:rowOff>68212</xdr:rowOff>
    </xdr:to>
    <xdr:cxnSp macro="">
      <xdr:nvCxnSpPr>
        <xdr:cNvPr id="354" name="直線コネクタ 353"/>
        <xdr:cNvCxnSpPr/>
      </xdr:nvCxnSpPr>
      <xdr:spPr>
        <a:xfrm>
          <a:off x="7861300" y="10002748"/>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154042</xdr:rowOff>
    </xdr:from>
    <xdr:to>
      <xdr:col>12</xdr:col>
      <xdr:colOff>561975</xdr:colOff>
      <xdr:row>58</xdr:row>
      <xdr:rowOff>84192</xdr:rowOff>
    </xdr:to>
    <xdr:sp macro="" textlink="">
      <xdr:nvSpPr>
        <xdr:cNvPr id="355" name="フローチャート : 判断 354"/>
        <xdr:cNvSpPr/>
      </xdr:nvSpPr>
      <xdr:spPr>
        <a:xfrm>
          <a:off x="8699500" y="99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100719</xdr:rowOff>
    </xdr:from>
    <xdr:ext cx="534377" cy="259045"/>
    <xdr:sp macro="" textlink="">
      <xdr:nvSpPr>
        <xdr:cNvPr id="356" name="テキスト ボックス 355"/>
        <xdr:cNvSpPr txBox="1"/>
      </xdr:nvSpPr>
      <xdr:spPr>
        <a:xfrm>
          <a:off x="8483111" y="97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46,504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58648</xdr:rowOff>
    </xdr:from>
    <xdr:to>
      <xdr:col>11</xdr:col>
      <xdr:colOff>307975</xdr:colOff>
      <xdr:row>58</xdr:row>
      <xdr:rowOff>79686</xdr:rowOff>
    </xdr:to>
    <xdr:cxnSp macro="">
      <xdr:nvCxnSpPr>
        <xdr:cNvPr id="357" name="直線コネクタ 356"/>
        <xdr:cNvCxnSpPr/>
      </xdr:nvCxnSpPr>
      <xdr:spPr>
        <a:xfrm flipV="1">
          <a:off x="6972300" y="10002748"/>
          <a:ext cx="889000" cy="2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134908</xdr:rowOff>
    </xdr:from>
    <xdr:to>
      <xdr:col>11</xdr:col>
      <xdr:colOff>358775</xdr:colOff>
      <xdr:row>58</xdr:row>
      <xdr:rowOff>65058</xdr:rowOff>
    </xdr:to>
    <xdr:sp macro="" textlink="">
      <xdr:nvSpPr>
        <xdr:cNvPr id="358" name="フローチャート : 判断 357"/>
        <xdr:cNvSpPr/>
      </xdr:nvSpPr>
      <xdr:spPr>
        <a:xfrm>
          <a:off x="7810500" y="990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81585</xdr:rowOff>
    </xdr:from>
    <xdr:ext cx="534377" cy="259045"/>
    <xdr:sp macro="" textlink="">
      <xdr:nvSpPr>
        <xdr:cNvPr id="359" name="テキスト ボックス 358"/>
        <xdr:cNvSpPr txBox="1"/>
      </xdr:nvSpPr>
      <xdr:spPr>
        <a:xfrm>
          <a:off x="7594111" y="968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54,874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2075</xdr:rowOff>
    </xdr:from>
    <xdr:to>
      <xdr:col>10</xdr:col>
      <xdr:colOff>155575</xdr:colOff>
      <xdr:row>58</xdr:row>
      <xdr:rowOff>103675</xdr:rowOff>
    </xdr:to>
    <xdr:sp macro="" textlink="">
      <xdr:nvSpPr>
        <xdr:cNvPr id="360" name="フローチャート : 判断 359"/>
        <xdr:cNvSpPr/>
      </xdr:nvSpPr>
      <xdr:spPr>
        <a:xfrm>
          <a:off x="6921500" y="99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120202</xdr:rowOff>
    </xdr:from>
    <xdr:ext cx="534377" cy="259045"/>
    <xdr:sp macro="" textlink="">
      <xdr:nvSpPr>
        <xdr:cNvPr id="361" name="テキスト ボックス 360"/>
        <xdr:cNvSpPr txBox="1"/>
      </xdr:nvSpPr>
      <xdr:spPr>
        <a:xfrm>
          <a:off x="6705111" y="972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33034</xdr:rowOff>
    </xdr:from>
    <xdr:to>
      <xdr:col>15</xdr:col>
      <xdr:colOff>231775</xdr:colOff>
      <xdr:row>58</xdr:row>
      <xdr:rowOff>134634</xdr:rowOff>
    </xdr:to>
    <xdr:sp macro="" textlink="">
      <xdr:nvSpPr>
        <xdr:cNvPr id="367" name="円/楕円 366"/>
        <xdr:cNvSpPr/>
      </xdr:nvSpPr>
      <xdr:spPr>
        <a:xfrm>
          <a:off x="10426700" y="997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119411</xdr:rowOff>
    </xdr:from>
    <xdr:ext cx="534377" cy="259045"/>
    <xdr:sp macro="" textlink="">
      <xdr:nvSpPr>
        <xdr:cNvPr id="368" name="普通建設事業費該当値テキスト"/>
        <xdr:cNvSpPr txBox="1"/>
      </xdr:nvSpPr>
      <xdr:spPr>
        <a:xfrm>
          <a:off x="10528300" y="989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24,438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19872</xdr:rowOff>
    </xdr:from>
    <xdr:to>
      <xdr:col>14</xdr:col>
      <xdr:colOff>79375</xdr:colOff>
      <xdr:row>58</xdr:row>
      <xdr:rowOff>121472</xdr:rowOff>
    </xdr:to>
    <xdr:sp macro="" textlink="">
      <xdr:nvSpPr>
        <xdr:cNvPr id="369" name="円/楕円 368"/>
        <xdr:cNvSpPr/>
      </xdr:nvSpPr>
      <xdr:spPr>
        <a:xfrm>
          <a:off x="9588500" y="996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112599</xdr:rowOff>
    </xdr:from>
    <xdr:ext cx="534377" cy="259045"/>
    <xdr:sp macro="" textlink="">
      <xdr:nvSpPr>
        <xdr:cNvPr id="370" name="テキスト ボックス 369"/>
        <xdr:cNvSpPr txBox="1"/>
      </xdr:nvSpPr>
      <xdr:spPr>
        <a:xfrm>
          <a:off x="9372111" y="1005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30,196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17412</xdr:rowOff>
    </xdr:from>
    <xdr:to>
      <xdr:col>12</xdr:col>
      <xdr:colOff>561975</xdr:colOff>
      <xdr:row>58</xdr:row>
      <xdr:rowOff>119012</xdr:rowOff>
    </xdr:to>
    <xdr:sp macro="" textlink="">
      <xdr:nvSpPr>
        <xdr:cNvPr id="371" name="円/楕円 370"/>
        <xdr:cNvSpPr/>
      </xdr:nvSpPr>
      <xdr:spPr>
        <a:xfrm>
          <a:off x="8699500" y="996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110139</xdr:rowOff>
    </xdr:from>
    <xdr:ext cx="534377" cy="259045"/>
    <xdr:sp macro="" textlink="">
      <xdr:nvSpPr>
        <xdr:cNvPr id="372" name="テキスト ボックス 371"/>
        <xdr:cNvSpPr txBox="1"/>
      </xdr:nvSpPr>
      <xdr:spPr>
        <a:xfrm>
          <a:off x="8483111" y="100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7848</xdr:rowOff>
    </xdr:from>
    <xdr:to>
      <xdr:col>11</xdr:col>
      <xdr:colOff>358775</xdr:colOff>
      <xdr:row>58</xdr:row>
      <xdr:rowOff>109448</xdr:rowOff>
    </xdr:to>
    <xdr:sp macro="" textlink="">
      <xdr:nvSpPr>
        <xdr:cNvPr id="373" name="円/楕円 372"/>
        <xdr:cNvSpPr/>
      </xdr:nvSpPr>
      <xdr:spPr>
        <a:xfrm>
          <a:off x="7810500" y="99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100575</xdr:rowOff>
    </xdr:from>
    <xdr:ext cx="534377" cy="259045"/>
    <xdr:sp macro="" textlink="">
      <xdr:nvSpPr>
        <xdr:cNvPr id="374" name="テキスト ボックス 373"/>
        <xdr:cNvSpPr txBox="1"/>
      </xdr:nvSpPr>
      <xdr:spPr>
        <a:xfrm>
          <a:off x="7594111" y="1004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28886</xdr:rowOff>
    </xdr:from>
    <xdr:to>
      <xdr:col>10</xdr:col>
      <xdr:colOff>155575</xdr:colOff>
      <xdr:row>58</xdr:row>
      <xdr:rowOff>130486</xdr:rowOff>
    </xdr:to>
    <xdr:sp macro="" textlink="">
      <xdr:nvSpPr>
        <xdr:cNvPr id="375" name="円/楕円 374"/>
        <xdr:cNvSpPr/>
      </xdr:nvSpPr>
      <xdr:spPr>
        <a:xfrm>
          <a:off x="6921500" y="997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121613</xdr:rowOff>
    </xdr:from>
    <xdr:ext cx="534377" cy="259045"/>
    <xdr:sp macro="" textlink="">
      <xdr:nvSpPr>
        <xdr:cNvPr id="376" name="テキスト ボックス 375"/>
        <xdr:cNvSpPr txBox="1"/>
      </xdr:nvSpPr>
      <xdr:spPr>
        <a:xfrm>
          <a:off x="6705111" y="1006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166542</xdr:rowOff>
    </xdr:from>
    <xdr:to>
      <xdr:col>15</xdr:col>
      <xdr:colOff>180340</xdr:colOff>
      <xdr:row>79</xdr:row>
      <xdr:rowOff>40594</xdr:rowOff>
    </xdr:to>
    <xdr:cxnSp macro="">
      <xdr:nvCxnSpPr>
        <xdr:cNvPr id="400" name="直線コネクタ 399"/>
        <xdr:cNvCxnSpPr/>
      </xdr:nvCxnSpPr>
      <xdr:spPr>
        <a:xfrm flipV="1">
          <a:off x="10475595" y="12168042"/>
          <a:ext cx="1270" cy="141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44421</xdr:rowOff>
    </xdr:from>
    <xdr:ext cx="469744" cy="259045"/>
    <xdr:sp macro="" textlink="">
      <xdr:nvSpPr>
        <xdr:cNvPr id="401" name="普通建設事業費 （ うち新規整備　）最小値テキスト"/>
        <xdr:cNvSpPr txBox="1"/>
      </xdr:nvSpPr>
      <xdr:spPr>
        <a:xfrm>
          <a:off x="10528300" y="1358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92075</xdr:colOff>
      <xdr:row>79</xdr:row>
      <xdr:rowOff>40594</xdr:rowOff>
    </xdr:from>
    <xdr:to>
      <xdr:col>15</xdr:col>
      <xdr:colOff>269875</xdr:colOff>
      <xdr:row>79</xdr:row>
      <xdr:rowOff>40594</xdr:rowOff>
    </xdr:to>
    <xdr:cxnSp macro="">
      <xdr:nvCxnSpPr>
        <xdr:cNvPr id="402" name="直線コネクタ 401"/>
        <xdr:cNvCxnSpPr/>
      </xdr:nvCxnSpPr>
      <xdr:spPr>
        <a:xfrm>
          <a:off x="10388600" y="1358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113219</xdr:rowOff>
    </xdr:from>
    <xdr:ext cx="599010" cy="259045"/>
    <xdr:sp macro="" textlink="">
      <xdr:nvSpPr>
        <xdr:cNvPr id="403" name="普通建設事業費 （ うち新規整備　）最大値テキスト"/>
        <xdr:cNvSpPr txBox="1"/>
      </xdr:nvSpPr>
      <xdr:spPr>
        <a:xfrm>
          <a:off x="10528300" y="119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92075</xdr:colOff>
      <xdr:row>70</xdr:row>
      <xdr:rowOff>166542</xdr:rowOff>
    </xdr:from>
    <xdr:to>
      <xdr:col>15</xdr:col>
      <xdr:colOff>269875</xdr:colOff>
      <xdr:row>70</xdr:row>
      <xdr:rowOff>166542</xdr:rowOff>
    </xdr:to>
    <xdr:cxnSp macro="">
      <xdr:nvCxnSpPr>
        <xdr:cNvPr id="404" name="直線コネクタ 403"/>
        <xdr:cNvCxnSpPr/>
      </xdr:nvCxnSpPr>
      <xdr:spPr>
        <a:xfrm>
          <a:off x="10388600" y="1216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26814</xdr:rowOff>
    </xdr:from>
    <xdr:to>
      <xdr:col>15</xdr:col>
      <xdr:colOff>180975</xdr:colOff>
      <xdr:row>79</xdr:row>
      <xdr:rowOff>29008</xdr:rowOff>
    </xdr:to>
    <xdr:cxnSp macro="">
      <xdr:nvCxnSpPr>
        <xdr:cNvPr id="405" name="直線コネクタ 404"/>
        <xdr:cNvCxnSpPr/>
      </xdr:nvCxnSpPr>
      <xdr:spPr>
        <a:xfrm flipV="1">
          <a:off x="9639300" y="13571364"/>
          <a:ext cx="8382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100370</xdr:rowOff>
    </xdr:from>
    <xdr:ext cx="534377" cy="259045"/>
    <xdr:sp macro="" textlink="">
      <xdr:nvSpPr>
        <xdr:cNvPr id="406" name="普通建設事業費 （ うち新規整備　）平均値テキスト"/>
        <xdr:cNvSpPr txBox="1"/>
      </xdr:nvSpPr>
      <xdr:spPr>
        <a:xfrm>
          <a:off x="10528300" y="1330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77493</xdr:rowOff>
    </xdr:from>
    <xdr:to>
      <xdr:col>15</xdr:col>
      <xdr:colOff>231775</xdr:colOff>
      <xdr:row>79</xdr:row>
      <xdr:rowOff>7643</xdr:rowOff>
    </xdr:to>
    <xdr:sp macro="" textlink="">
      <xdr:nvSpPr>
        <xdr:cNvPr id="407" name="フローチャート : 判断 406"/>
        <xdr:cNvSpPr/>
      </xdr:nvSpPr>
      <xdr:spPr>
        <a:xfrm>
          <a:off x="10426700" y="1345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29008</xdr:rowOff>
    </xdr:from>
    <xdr:to>
      <xdr:col>14</xdr:col>
      <xdr:colOff>28575</xdr:colOff>
      <xdr:row>79</xdr:row>
      <xdr:rowOff>29305</xdr:rowOff>
    </xdr:to>
    <xdr:cxnSp macro="">
      <xdr:nvCxnSpPr>
        <xdr:cNvPr id="408" name="直線コネクタ 407"/>
        <xdr:cNvCxnSpPr/>
      </xdr:nvCxnSpPr>
      <xdr:spPr>
        <a:xfrm flipV="1">
          <a:off x="8750300" y="13573558"/>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103752</xdr:rowOff>
    </xdr:from>
    <xdr:to>
      <xdr:col>14</xdr:col>
      <xdr:colOff>79375</xdr:colOff>
      <xdr:row>79</xdr:row>
      <xdr:rowOff>33902</xdr:rowOff>
    </xdr:to>
    <xdr:sp macro="" textlink="">
      <xdr:nvSpPr>
        <xdr:cNvPr id="409" name="フローチャート : 判断 408"/>
        <xdr:cNvSpPr/>
      </xdr:nvSpPr>
      <xdr:spPr>
        <a:xfrm>
          <a:off x="9588500" y="1347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50429</xdr:rowOff>
    </xdr:from>
    <xdr:ext cx="534377" cy="259045"/>
    <xdr:sp macro="" textlink="">
      <xdr:nvSpPr>
        <xdr:cNvPr id="410" name="テキスト ボックス 409"/>
        <xdr:cNvSpPr txBox="1"/>
      </xdr:nvSpPr>
      <xdr:spPr>
        <a:xfrm>
          <a:off x="9372111" y="132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130521</xdr:rowOff>
    </xdr:from>
    <xdr:to>
      <xdr:col>12</xdr:col>
      <xdr:colOff>561975</xdr:colOff>
      <xdr:row>79</xdr:row>
      <xdr:rowOff>60671</xdr:rowOff>
    </xdr:to>
    <xdr:sp macro="" textlink="">
      <xdr:nvSpPr>
        <xdr:cNvPr id="411" name="フローチャート : 判断 410"/>
        <xdr:cNvSpPr/>
      </xdr:nvSpPr>
      <xdr:spPr>
        <a:xfrm>
          <a:off x="8699500" y="1350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77198</xdr:rowOff>
    </xdr:from>
    <xdr:ext cx="469744" cy="259045"/>
    <xdr:sp macro="" textlink="">
      <xdr:nvSpPr>
        <xdr:cNvPr id="412" name="テキスト ボックス 411"/>
        <xdr:cNvSpPr txBox="1"/>
      </xdr:nvSpPr>
      <xdr:spPr>
        <a:xfrm>
          <a:off x="8515427" y="1327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147464</xdr:rowOff>
    </xdr:from>
    <xdr:to>
      <xdr:col>15</xdr:col>
      <xdr:colOff>231775</xdr:colOff>
      <xdr:row>79</xdr:row>
      <xdr:rowOff>77614</xdr:rowOff>
    </xdr:to>
    <xdr:sp macro="" textlink="">
      <xdr:nvSpPr>
        <xdr:cNvPr id="418" name="円/楕円 417"/>
        <xdr:cNvSpPr/>
      </xdr:nvSpPr>
      <xdr:spPr>
        <a:xfrm>
          <a:off x="10426700" y="1352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62391</xdr:rowOff>
    </xdr:from>
    <xdr:ext cx="469744" cy="259045"/>
    <xdr:sp macro="" textlink="">
      <xdr:nvSpPr>
        <xdr:cNvPr id="419" name="普通建設事業費 （ うち新規整備　）該当値テキスト"/>
        <xdr:cNvSpPr txBox="1"/>
      </xdr:nvSpPr>
      <xdr:spPr>
        <a:xfrm>
          <a:off x="10528300" y="1343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149658</xdr:rowOff>
    </xdr:from>
    <xdr:to>
      <xdr:col>14</xdr:col>
      <xdr:colOff>79375</xdr:colOff>
      <xdr:row>79</xdr:row>
      <xdr:rowOff>79808</xdr:rowOff>
    </xdr:to>
    <xdr:sp macro="" textlink="">
      <xdr:nvSpPr>
        <xdr:cNvPr id="420" name="円/楕円 419"/>
        <xdr:cNvSpPr/>
      </xdr:nvSpPr>
      <xdr:spPr>
        <a:xfrm>
          <a:off x="9588500" y="1352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70935</xdr:rowOff>
    </xdr:from>
    <xdr:ext cx="469744" cy="259045"/>
    <xdr:sp macro="" textlink="">
      <xdr:nvSpPr>
        <xdr:cNvPr id="421" name="テキスト ボックス 420"/>
        <xdr:cNvSpPr txBox="1"/>
      </xdr:nvSpPr>
      <xdr:spPr>
        <a:xfrm>
          <a:off x="9404427" y="1361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149955</xdr:rowOff>
    </xdr:from>
    <xdr:to>
      <xdr:col>12</xdr:col>
      <xdr:colOff>561975</xdr:colOff>
      <xdr:row>79</xdr:row>
      <xdr:rowOff>80105</xdr:rowOff>
    </xdr:to>
    <xdr:sp macro="" textlink="">
      <xdr:nvSpPr>
        <xdr:cNvPr id="422" name="円/楕円 421"/>
        <xdr:cNvSpPr/>
      </xdr:nvSpPr>
      <xdr:spPr>
        <a:xfrm>
          <a:off x="8699500" y="135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71232</xdr:rowOff>
    </xdr:from>
    <xdr:ext cx="469744" cy="259045"/>
    <xdr:sp macro="" textlink="">
      <xdr:nvSpPr>
        <xdr:cNvPr id="423" name="テキスト ボックス 422"/>
        <xdr:cNvSpPr txBox="1"/>
      </xdr:nvSpPr>
      <xdr:spPr>
        <a:xfrm>
          <a:off x="8515427" y="1361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5" name="テキスト ボックス 44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79023</xdr:rowOff>
    </xdr:from>
    <xdr:to>
      <xdr:col>15</xdr:col>
      <xdr:colOff>180340</xdr:colOff>
      <xdr:row>98</xdr:row>
      <xdr:rowOff>128857</xdr:rowOff>
    </xdr:to>
    <xdr:cxnSp macro="">
      <xdr:nvCxnSpPr>
        <xdr:cNvPr id="449" name="直線コネクタ 448"/>
        <xdr:cNvCxnSpPr/>
      </xdr:nvCxnSpPr>
      <xdr:spPr>
        <a:xfrm flipV="1">
          <a:off x="10475595" y="15509523"/>
          <a:ext cx="1270" cy="142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132684</xdr:rowOff>
    </xdr:from>
    <xdr:ext cx="469744" cy="259045"/>
    <xdr:sp macro="" textlink="">
      <xdr:nvSpPr>
        <xdr:cNvPr id="450" name="普通建設事業費 （ うち更新整備　）最小値テキスト"/>
        <xdr:cNvSpPr txBox="1"/>
      </xdr:nvSpPr>
      <xdr:spPr>
        <a:xfrm>
          <a:off x="10528300" y="1693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92075</xdr:colOff>
      <xdr:row>98</xdr:row>
      <xdr:rowOff>128857</xdr:rowOff>
    </xdr:from>
    <xdr:to>
      <xdr:col>15</xdr:col>
      <xdr:colOff>269875</xdr:colOff>
      <xdr:row>98</xdr:row>
      <xdr:rowOff>128857</xdr:rowOff>
    </xdr:to>
    <xdr:cxnSp macro="">
      <xdr:nvCxnSpPr>
        <xdr:cNvPr id="451" name="直線コネクタ 450"/>
        <xdr:cNvCxnSpPr/>
      </xdr:nvCxnSpPr>
      <xdr:spPr>
        <a:xfrm>
          <a:off x="10388600" y="1693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25700</xdr:rowOff>
    </xdr:from>
    <xdr:ext cx="534377" cy="259045"/>
    <xdr:sp macro="" textlink="">
      <xdr:nvSpPr>
        <xdr:cNvPr id="452" name="普通建設事業費 （ うち更新整備　）最大値テキスト"/>
        <xdr:cNvSpPr txBox="1"/>
      </xdr:nvSpPr>
      <xdr:spPr>
        <a:xfrm>
          <a:off x="10528300" y="15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92075</xdr:colOff>
      <xdr:row>90</xdr:row>
      <xdr:rowOff>79023</xdr:rowOff>
    </xdr:from>
    <xdr:to>
      <xdr:col>15</xdr:col>
      <xdr:colOff>269875</xdr:colOff>
      <xdr:row>90</xdr:row>
      <xdr:rowOff>79023</xdr:rowOff>
    </xdr:to>
    <xdr:cxnSp macro="">
      <xdr:nvCxnSpPr>
        <xdr:cNvPr id="453" name="直線コネクタ 452"/>
        <xdr:cNvCxnSpPr/>
      </xdr:nvCxnSpPr>
      <xdr:spPr>
        <a:xfrm>
          <a:off x="10388600" y="1550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7928</xdr:rowOff>
    </xdr:from>
    <xdr:to>
      <xdr:col>15</xdr:col>
      <xdr:colOff>180975</xdr:colOff>
      <xdr:row>96</xdr:row>
      <xdr:rowOff>88331</xdr:rowOff>
    </xdr:to>
    <xdr:cxnSp macro="">
      <xdr:nvCxnSpPr>
        <xdr:cNvPr id="454" name="直線コネクタ 453"/>
        <xdr:cNvCxnSpPr/>
      </xdr:nvCxnSpPr>
      <xdr:spPr>
        <a:xfrm>
          <a:off x="9639300" y="16295678"/>
          <a:ext cx="838200" cy="25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74678</xdr:rowOff>
    </xdr:from>
    <xdr:ext cx="534377" cy="259045"/>
    <xdr:sp macro="" textlink="">
      <xdr:nvSpPr>
        <xdr:cNvPr id="455" name="普通建設事業費 （ うち更新整備　）平均値テキスト"/>
        <xdr:cNvSpPr txBox="1"/>
      </xdr:nvSpPr>
      <xdr:spPr>
        <a:xfrm>
          <a:off x="10528300" y="1601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51801</xdr:rowOff>
    </xdr:from>
    <xdr:to>
      <xdr:col>15</xdr:col>
      <xdr:colOff>231775</xdr:colOff>
      <xdr:row>94</xdr:row>
      <xdr:rowOff>153401</xdr:rowOff>
    </xdr:to>
    <xdr:sp macro="" textlink="">
      <xdr:nvSpPr>
        <xdr:cNvPr id="456" name="フローチャート : 判断 455"/>
        <xdr:cNvSpPr/>
      </xdr:nvSpPr>
      <xdr:spPr>
        <a:xfrm>
          <a:off x="10426700" y="1616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120366</xdr:rowOff>
    </xdr:from>
    <xdr:to>
      <xdr:col>14</xdr:col>
      <xdr:colOff>28575</xdr:colOff>
      <xdr:row>95</xdr:row>
      <xdr:rowOff>7928</xdr:rowOff>
    </xdr:to>
    <xdr:cxnSp macro="">
      <xdr:nvCxnSpPr>
        <xdr:cNvPr id="457" name="直線コネクタ 456"/>
        <xdr:cNvCxnSpPr/>
      </xdr:nvCxnSpPr>
      <xdr:spPr>
        <a:xfrm>
          <a:off x="8750300" y="16236666"/>
          <a:ext cx="889000" cy="5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57778</xdr:rowOff>
    </xdr:from>
    <xdr:to>
      <xdr:col>14</xdr:col>
      <xdr:colOff>79375</xdr:colOff>
      <xdr:row>95</xdr:row>
      <xdr:rowOff>159378</xdr:rowOff>
    </xdr:to>
    <xdr:sp macro="" textlink="">
      <xdr:nvSpPr>
        <xdr:cNvPr id="458" name="フローチャート : 判断 457"/>
        <xdr:cNvSpPr/>
      </xdr:nvSpPr>
      <xdr:spPr>
        <a:xfrm>
          <a:off x="9588500" y="16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150505</xdr:rowOff>
    </xdr:from>
    <xdr:ext cx="534377" cy="259045"/>
    <xdr:sp macro="" textlink="">
      <xdr:nvSpPr>
        <xdr:cNvPr id="459" name="テキスト ボックス 458"/>
        <xdr:cNvSpPr txBox="1"/>
      </xdr:nvSpPr>
      <xdr:spPr>
        <a:xfrm>
          <a:off x="9372111" y="1643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460375</xdr:colOff>
      <xdr:row>93</xdr:row>
      <xdr:rowOff>84458</xdr:rowOff>
    </xdr:from>
    <xdr:to>
      <xdr:col>12</xdr:col>
      <xdr:colOff>561975</xdr:colOff>
      <xdr:row>94</xdr:row>
      <xdr:rowOff>14608</xdr:rowOff>
    </xdr:to>
    <xdr:sp macro="" textlink="">
      <xdr:nvSpPr>
        <xdr:cNvPr id="460" name="フローチャート : 判断 459"/>
        <xdr:cNvSpPr/>
      </xdr:nvSpPr>
      <xdr:spPr>
        <a:xfrm>
          <a:off x="8699500" y="1602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31135</xdr:rowOff>
    </xdr:from>
    <xdr:ext cx="534377" cy="259045"/>
    <xdr:sp macro="" textlink="">
      <xdr:nvSpPr>
        <xdr:cNvPr id="461" name="テキスト ボックス 460"/>
        <xdr:cNvSpPr txBox="1"/>
      </xdr:nvSpPr>
      <xdr:spPr>
        <a:xfrm>
          <a:off x="8483111" y="1580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37531</xdr:rowOff>
    </xdr:from>
    <xdr:to>
      <xdr:col>15</xdr:col>
      <xdr:colOff>231775</xdr:colOff>
      <xdr:row>96</xdr:row>
      <xdr:rowOff>139131</xdr:rowOff>
    </xdr:to>
    <xdr:sp macro="" textlink="">
      <xdr:nvSpPr>
        <xdr:cNvPr id="467" name="円/楕円 466"/>
        <xdr:cNvSpPr/>
      </xdr:nvSpPr>
      <xdr:spPr>
        <a:xfrm>
          <a:off x="10426700" y="1649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15958</xdr:rowOff>
    </xdr:from>
    <xdr:ext cx="534377" cy="259045"/>
    <xdr:sp macro="" textlink="">
      <xdr:nvSpPr>
        <xdr:cNvPr id="468" name="普通建設事業費 （ うち更新整備　）該当値テキスト"/>
        <xdr:cNvSpPr txBox="1"/>
      </xdr:nvSpPr>
      <xdr:spPr>
        <a:xfrm>
          <a:off x="10528300" y="1647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16,073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128578</xdr:rowOff>
    </xdr:from>
    <xdr:to>
      <xdr:col>14</xdr:col>
      <xdr:colOff>79375</xdr:colOff>
      <xdr:row>95</xdr:row>
      <xdr:rowOff>58728</xdr:rowOff>
    </xdr:to>
    <xdr:sp macro="" textlink="">
      <xdr:nvSpPr>
        <xdr:cNvPr id="469" name="円/楕円 468"/>
        <xdr:cNvSpPr/>
      </xdr:nvSpPr>
      <xdr:spPr>
        <a:xfrm>
          <a:off x="9588500" y="1624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75255</xdr:rowOff>
    </xdr:from>
    <xdr:ext cx="534377" cy="259045"/>
    <xdr:sp macro="" textlink="">
      <xdr:nvSpPr>
        <xdr:cNvPr id="470" name="テキスト ボックス 469"/>
        <xdr:cNvSpPr txBox="1"/>
      </xdr:nvSpPr>
      <xdr:spPr>
        <a:xfrm>
          <a:off x="9372111" y="1602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23,785</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69566</xdr:rowOff>
    </xdr:from>
    <xdr:to>
      <xdr:col>12</xdr:col>
      <xdr:colOff>561975</xdr:colOff>
      <xdr:row>94</xdr:row>
      <xdr:rowOff>171166</xdr:rowOff>
    </xdr:to>
    <xdr:sp macro="" textlink="">
      <xdr:nvSpPr>
        <xdr:cNvPr id="471" name="円/楕円 470"/>
        <xdr:cNvSpPr/>
      </xdr:nvSpPr>
      <xdr:spPr>
        <a:xfrm>
          <a:off x="8699500" y="1618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162293</xdr:rowOff>
    </xdr:from>
    <xdr:ext cx="534377" cy="259045"/>
    <xdr:sp macro="" textlink="">
      <xdr:nvSpPr>
        <xdr:cNvPr id="472" name="テキスト ボックス 471"/>
        <xdr:cNvSpPr txBox="1"/>
      </xdr:nvSpPr>
      <xdr:spPr>
        <a:xfrm>
          <a:off x="8483111" y="1627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2" name="テキスト ボックス 49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34684</xdr:rowOff>
    </xdr:from>
    <xdr:to>
      <xdr:col>23</xdr:col>
      <xdr:colOff>516889</xdr:colOff>
      <xdr:row>39</xdr:row>
      <xdr:rowOff>44450</xdr:rowOff>
    </xdr:to>
    <xdr:cxnSp macro="">
      <xdr:nvCxnSpPr>
        <xdr:cNvPr id="496" name="直線コネクタ 495"/>
        <xdr:cNvCxnSpPr/>
      </xdr:nvCxnSpPr>
      <xdr:spPr>
        <a:xfrm flipV="1">
          <a:off x="16317595" y="5349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8" name="直線コネクタ 49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152811</xdr:rowOff>
    </xdr:from>
    <xdr:ext cx="599010" cy="259045"/>
    <xdr:sp macro="" textlink="">
      <xdr:nvSpPr>
        <xdr:cNvPr id="499" name="災害復旧事業費最大値テキスト"/>
        <xdr:cNvSpPr txBox="1"/>
      </xdr:nvSpPr>
      <xdr:spPr>
        <a:xfrm>
          <a:off x="16370300" y="51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34684</xdr:rowOff>
    </xdr:from>
    <xdr:to>
      <xdr:col>23</xdr:col>
      <xdr:colOff>606425</xdr:colOff>
      <xdr:row>31</xdr:row>
      <xdr:rowOff>34684</xdr:rowOff>
    </xdr:to>
    <xdr:cxnSp macro="">
      <xdr:nvCxnSpPr>
        <xdr:cNvPr id="500" name="直線コネクタ 499"/>
        <xdr:cNvCxnSpPr/>
      </xdr:nvCxnSpPr>
      <xdr:spPr>
        <a:xfrm>
          <a:off x="16230600" y="534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39700</xdr:rowOff>
    </xdr:from>
    <xdr:to>
      <xdr:col>23</xdr:col>
      <xdr:colOff>517525</xdr:colOff>
      <xdr:row>39</xdr:row>
      <xdr:rowOff>44450</xdr:rowOff>
    </xdr:to>
    <xdr:cxnSp macro="">
      <xdr:nvCxnSpPr>
        <xdr:cNvPr id="501" name="直線コネクタ 500"/>
        <xdr:cNvCxnSpPr/>
      </xdr:nvCxnSpPr>
      <xdr:spPr>
        <a:xfrm>
          <a:off x="15481300" y="6726250"/>
          <a:ext cx="8382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130027</xdr:rowOff>
    </xdr:from>
    <xdr:ext cx="469744" cy="259045"/>
    <xdr:sp macro="" textlink="">
      <xdr:nvSpPr>
        <xdr:cNvPr id="502" name="災害復旧事業費平均値テキスト"/>
        <xdr:cNvSpPr txBox="1"/>
      </xdr:nvSpPr>
      <xdr:spPr>
        <a:xfrm>
          <a:off x="16370300" y="647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107150</xdr:rowOff>
    </xdr:from>
    <xdr:to>
      <xdr:col>23</xdr:col>
      <xdr:colOff>568325</xdr:colOff>
      <xdr:row>39</xdr:row>
      <xdr:rowOff>37300</xdr:rowOff>
    </xdr:to>
    <xdr:sp macro="" textlink="">
      <xdr:nvSpPr>
        <xdr:cNvPr id="503" name="フローチャート : 判断 502"/>
        <xdr:cNvSpPr/>
      </xdr:nvSpPr>
      <xdr:spPr>
        <a:xfrm>
          <a:off x="162687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39700</xdr:rowOff>
    </xdr:from>
    <xdr:to>
      <xdr:col>22</xdr:col>
      <xdr:colOff>365125</xdr:colOff>
      <xdr:row>39</xdr:row>
      <xdr:rowOff>39789</xdr:rowOff>
    </xdr:to>
    <xdr:cxnSp macro="">
      <xdr:nvCxnSpPr>
        <xdr:cNvPr id="504" name="直線コネクタ 503"/>
        <xdr:cNvCxnSpPr/>
      </xdr:nvCxnSpPr>
      <xdr:spPr>
        <a:xfrm flipV="1">
          <a:off x="14592300" y="6726250"/>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158724</xdr:rowOff>
    </xdr:from>
    <xdr:to>
      <xdr:col>22</xdr:col>
      <xdr:colOff>415925</xdr:colOff>
      <xdr:row>39</xdr:row>
      <xdr:rowOff>88874</xdr:rowOff>
    </xdr:to>
    <xdr:sp macro="" textlink="">
      <xdr:nvSpPr>
        <xdr:cNvPr id="505" name="フローチャート : 判断 504"/>
        <xdr:cNvSpPr/>
      </xdr:nvSpPr>
      <xdr:spPr>
        <a:xfrm>
          <a:off x="15430500" y="667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105401</xdr:rowOff>
    </xdr:from>
    <xdr:ext cx="378565" cy="259045"/>
    <xdr:sp macro="" textlink="">
      <xdr:nvSpPr>
        <xdr:cNvPr id="506" name="テキスト ボックス 505"/>
        <xdr:cNvSpPr txBox="1"/>
      </xdr:nvSpPr>
      <xdr:spPr>
        <a:xfrm>
          <a:off x="15292017" y="6449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39789</xdr:rowOff>
    </xdr:from>
    <xdr:to>
      <xdr:col>21</xdr:col>
      <xdr:colOff>161925</xdr:colOff>
      <xdr:row>39</xdr:row>
      <xdr:rowOff>44145</xdr:rowOff>
    </xdr:to>
    <xdr:cxnSp macro="">
      <xdr:nvCxnSpPr>
        <xdr:cNvPr id="507" name="直線コネクタ 506"/>
        <xdr:cNvCxnSpPr/>
      </xdr:nvCxnSpPr>
      <xdr:spPr>
        <a:xfrm flipV="1">
          <a:off x="13703300" y="6726339"/>
          <a:ext cx="889000" cy="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161519</xdr:rowOff>
    </xdr:from>
    <xdr:to>
      <xdr:col>21</xdr:col>
      <xdr:colOff>212725</xdr:colOff>
      <xdr:row>39</xdr:row>
      <xdr:rowOff>91669</xdr:rowOff>
    </xdr:to>
    <xdr:sp macro="" textlink="">
      <xdr:nvSpPr>
        <xdr:cNvPr id="508" name="フローチャート : 判断 507"/>
        <xdr:cNvSpPr/>
      </xdr:nvSpPr>
      <xdr:spPr>
        <a:xfrm>
          <a:off x="14541500" y="667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82796</xdr:rowOff>
    </xdr:from>
    <xdr:ext cx="378565" cy="259045"/>
    <xdr:sp macro="" textlink="">
      <xdr:nvSpPr>
        <xdr:cNvPr id="509" name="テキスト ボックス 508"/>
        <xdr:cNvSpPr txBox="1"/>
      </xdr:nvSpPr>
      <xdr:spPr>
        <a:xfrm>
          <a:off x="14403017" y="6769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44094</xdr:rowOff>
    </xdr:from>
    <xdr:to>
      <xdr:col>19</xdr:col>
      <xdr:colOff>644525</xdr:colOff>
      <xdr:row>39</xdr:row>
      <xdr:rowOff>44145</xdr:rowOff>
    </xdr:to>
    <xdr:cxnSp macro="">
      <xdr:nvCxnSpPr>
        <xdr:cNvPr id="510" name="直線コネクタ 509"/>
        <xdr:cNvCxnSpPr/>
      </xdr:nvCxnSpPr>
      <xdr:spPr>
        <a:xfrm>
          <a:off x="12814300" y="6730644"/>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143167</xdr:rowOff>
    </xdr:from>
    <xdr:to>
      <xdr:col>20</xdr:col>
      <xdr:colOff>9525</xdr:colOff>
      <xdr:row>39</xdr:row>
      <xdr:rowOff>73317</xdr:rowOff>
    </xdr:to>
    <xdr:sp macro="" textlink="">
      <xdr:nvSpPr>
        <xdr:cNvPr id="511" name="フローチャート : 判断 510"/>
        <xdr:cNvSpPr/>
      </xdr:nvSpPr>
      <xdr:spPr>
        <a:xfrm>
          <a:off x="13652500" y="665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89844</xdr:rowOff>
    </xdr:from>
    <xdr:ext cx="469744" cy="259045"/>
    <xdr:sp macro="" textlink="">
      <xdr:nvSpPr>
        <xdr:cNvPr id="512" name="テキスト ボックス 511"/>
        <xdr:cNvSpPr txBox="1"/>
      </xdr:nvSpPr>
      <xdr:spPr>
        <a:xfrm>
          <a:off x="13468427" y="643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133464</xdr:rowOff>
    </xdr:from>
    <xdr:to>
      <xdr:col>18</xdr:col>
      <xdr:colOff>492125</xdr:colOff>
      <xdr:row>39</xdr:row>
      <xdr:rowOff>63614</xdr:rowOff>
    </xdr:to>
    <xdr:sp macro="" textlink="">
      <xdr:nvSpPr>
        <xdr:cNvPr id="513" name="フローチャート : 判断 512"/>
        <xdr:cNvSpPr/>
      </xdr:nvSpPr>
      <xdr:spPr>
        <a:xfrm>
          <a:off x="12763500" y="664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80141</xdr:rowOff>
    </xdr:from>
    <xdr:ext cx="469744" cy="259045"/>
    <xdr:sp macro="" textlink="">
      <xdr:nvSpPr>
        <xdr:cNvPr id="514" name="テキスト ボックス 513"/>
        <xdr:cNvSpPr txBox="1"/>
      </xdr:nvSpPr>
      <xdr:spPr>
        <a:xfrm>
          <a:off x="12579427" y="642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0" name="円/楕円 51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85577</xdr:rowOff>
    </xdr:from>
    <xdr:ext cx="249299" cy="259045"/>
    <xdr:sp macro="" textlink="">
      <xdr:nvSpPr>
        <xdr:cNvPr id="521" name="災害復旧事業費該当値テキスト"/>
        <xdr:cNvSpPr txBox="1"/>
      </xdr:nvSpPr>
      <xdr:spPr>
        <a:xfrm>
          <a:off x="16370300" y="6600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160350</xdr:rowOff>
    </xdr:from>
    <xdr:to>
      <xdr:col>22</xdr:col>
      <xdr:colOff>415925</xdr:colOff>
      <xdr:row>39</xdr:row>
      <xdr:rowOff>90500</xdr:rowOff>
    </xdr:to>
    <xdr:sp macro="" textlink="">
      <xdr:nvSpPr>
        <xdr:cNvPr id="522" name="円/楕円 521"/>
        <xdr:cNvSpPr/>
      </xdr:nvSpPr>
      <xdr:spPr>
        <a:xfrm>
          <a:off x="15430500" y="667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81627</xdr:rowOff>
    </xdr:from>
    <xdr:ext cx="378565" cy="259045"/>
    <xdr:sp macro="" textlink="">
      <xdr:nvSpPr>
        <xdr:cNvPr id="523" name="テキスト ボックス 522"/>
        <xdr:cNvSpPr txBox="1"/>
      </xdr:nvSpPr>
      <xdr:spPr>
        <a:xfrm>
          <a:off x="15292017" y="6768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160439</xdr:rowOff>
    </xdr:from>
    <xdr:to>
      <xdr:col>21</xdr:col>
      <xdr:colOff>212725</xdr:colOff>
      <xdr:row>39</xdr:row>
      <xdr:rowOff>90589</xdr:rowOff>
    </xdr:to>
    <xdr:sp macro="" textlink="">
      <xdr:nvSpPr>
        <xdr:cNvPr id="524" name="円/楕円 523"/>
        <xdr:cNvSpPr/>
      </xdr:nvSpPr>
      <xdr:spPr>
        <a:xfrm>
          <a:off x="14541500" y="667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107116</xdr:rowOff>
    </xdr:from>
    <xdr:ext cx="378565" cy="259045"/>
    <xdr:sp macro="" textlink="">
      <xdr:nvSpPr>
        <xdr:cNvPr id="525" name="テキスト ボックス 524"/>
        <xdr:cNvSpPr txBox="1"/>
      </xdr:nvSpPr>
      <xdr:spPr>
        <a:xfrm>
          <a:off x="14403017" y="6450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164795</xdr:rowOff>
    </xdr:from>
    <xdr:to>
      <xdr:col>20</xdr:col>
      <xdr:colOff>9525</xdr:colOff>
      <xdr:row>39</xdr:row>
      <xdr:rowOff>94945</xdr:rowOff>
    </xdr:to>
    <xdr:sp macro="" textlink="">
      <xdr:nvSpPr>
        <xdr:cNvPr id="526" name="円/楕円 525"/>
        <xdr:cNvSpPr/>
      </xdr:nvSpPr>
      <xdr:spPr>
        <a:xfrm>
          <a:off x="13652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86072</xdr:rowOff>
    </xdr:from>
    <xdr:ext cx="313932" cy="259045"/>
    <xdr:sp macro="" textlink="">
      <xdr:nvSpPr>
        <xdr:cNvPr id="527" name="テキスト ボックス 526"/>
        <xdr:cNvSpPr txBox="1"/>
      </xdr:nvSpPr>
      <xdr:spPr>
        <a:xfrm>
          <a:off x="13546333" y="6772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164744</xdr:rowOff>
    </xdr:from>
    <xdr:to>
      <xdr:col>18</xdr:col>
      <xdr:colOff>492125</xdr:colOff>
      <xdr:row>39</xdr:row>
      <xdr:rowOff>94894</xdr:rowOff>
    </xdr:to>
    <xdr:sp macro="" textlink="">
      <xdr:nvSpPr>
        <xdr:cNvPr id="528" name="円/楕円 527"/>
        <xdr:cNvSpPr/>
      </xdr:nvSpPr>
      <xdr:spPr>
        <a:xfrm>
          <a:off x="12763500" y="667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86021</xdr:rowOff>
    </xdr:from>
    <xdr:ext cx="313932" cy="259045"/>
    <xdr:sp macro="" textlink="">
      <xdr:nvSpPr>
        <xdr:cNvPr id="529" name="テキスト ボックス 528"/>
        <xdr:cNvSpPr txBox="1"/>
      </xdr:nvSpPr>
      <xdr:spPr>
        <a:xfrm>
          <a:off x="12657333" y="67725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8" name="テキスト ボックス 59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143796</xdr:rowOff>
    </xdr:from>
    <xdr:to>
      <xdr:col>23</xdr:col>
      <xdr:colOff>516889</xdr:colOff>
      <xdr:row>78</xdr:row>
      <xdr:rowOff>10407</xdr:rowOff>
    </xdr:to>
    <xdr:cxnSp macro="">
      <xdr:nvCxnSpPr>
        <xdr:cNvPr id="602" name="直線コネクタ 601"/>
        <xdr:cNvCxnSpPr/>
      </xdr:nvCxnSpPr>
      <xdr:spPr>
        <a:xfrm flipV="1">
          <a:off x="16317595" y="12316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14234</xdr:rowOff>
    </xdr:from>
    <xdr:ext cx="534377" cy="259045"/>
    <xdr:sp macro="" textlink="">
      <xdr:nvSpPr>
        <xdr:cNvPr id="603" name="公債費最小値テキスト"/>
        <xdr:cNvSpPr txBox="1"/>
      </xdr:nvSpPr>
      <xdr:spPr>
        <a:xfrm>
          <a:off x="16370300" y="133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10407</xdr:rowOff>
    </xdr:from>
    <xdr:to>
      <xdr:col>23</xdr:col>
      <xdr:colOff>606425</xdr:colOff>
      <xdr:row>78</xdr:row>
      <xdr:rowOff>10407</xdr:rowOff>
    </xdr:to>
    <xdr:cxnSp macro="">
      <xdr:nvCxnSpPr>
        <xdr:cNvPr id="604" name="直線コネクタ 603"/>
        <xdr:cNvCxnSpPr/>
      </xdr:nvCxnSpPr>
      <xdr:spPr>
        <a:xfrm>
          <a:off x="16230600" y="133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90473</xdr:rowOff>
    </xdr:from>
    <xdr:ext cx="534377" cy="259045"/>
    <xdr:sp macro="" textlink="">
      <xdr:nvSpPr>
        <xdr:cNvPr id="605" name="公債費最大値テキスト"/>
        <xdr:cNvSpPr txBox="1"/>
      </xdr:nvSpPr>
      <xdr:spPr>
        <a:xfrm>
          <a:off x="16370300" y="120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143796</xdr:rowOff>
    </xdr:from>
    <xdr:to>
      <xdr:col>23</xdr:col>
      <xdr:colOff>606425</xdr:colOff>
      <xdr:row>71</xdr:row>
      <xdr:rowOff>143796</xdr:rowOff>
    </xdr:to>
    <xdr:cxnSp macro="">
      <xdr:nvCxnSpPr>
        <xdr:cNvPr id="606" name="直線コネクタ 605"/>
        <xdr:cNvCxnSpPr/>
      </xdr:nvCxnSpPr>
      <xdr:spPr>
        <a:xfrm>
          <a:off x="16230600" y="123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114630</xdr:rowOff>
    </xdr:from>
    <xdr:to>
      <xdr:col>23</xdr:col>
      <xdr:colOff>517525</xdr:colOff>
      <xdr:row>75</xdr:row>
      <xdr:rowOff>149664</xdr:rowOff>
    </xdr:to>
    <xdr:cxnSp macro="">
      <xdr:nvCxnSpPr>
        <xdr:cNvPr id="607" name="直線コネクタ 606"/>
        <xdr:cNvCxnSpPr/>
      </xdr:nvCxnSpPr>
      <xdr:spPr>
        <a:xfrm flipV="1">
          <a:off x="15481300" y="12973380"/>
          <a:ext cx="838200" cy="3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7555</xdr:rowOff>
    </xdr:from>
    <xdr:ext cx="534377" cy="259045"/>
    <xdr:sp macro="" textlink="">
      <xdr:nvSpPr>
        <xdr:cNvPr id="608" name="公債費平均値テキスト"/>
        <xdr:cNvSpPr txBox="1"/>
      </xdr:nvSpPr>
      <xdr:spPr>
        <a:xfrm>
          <a:off x="16370300" y="1269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156128</xdr:rowOff>
    </xdr:from>
    <xdr:to>
      <xdr:col>23</xdr:col>
      <xdr:colOff>568325</xdr:colOff>
      <xdr:row>75</xdr:row>
      <xdr:rowOff>86278</xdr:rowOff>
    </xdr:to>
    <xdr:sp macro="" textlink="">
      <xdr:nvSpPr>
        <xdr:cNvPr id="609" name="フローチャート : 判断 608"/>
        <xdr:cNvSpPr/>
      </xdr:nvSpPr>
      <xdr:spPr>
        <a:xfrm>
          <a:off x="162687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149664</xdr:rowOff>
    </xdr:from>
    <xdr:to>
      <xdr:col>22</xdr:col>
      <xdr:colOff>365125</xdr:colOff>
      <xdr:row>76</xdr:row>
      <xdr:rowOff>3397</xdr:rowOff>
    </xdr:to>
    <xdr:cxnSp macro="">
      <xdr:nvCxnSpPr>
        <xdr:cNvPr id="610" name="直線コネクタ 609"/>
        <xdr:cNvCxnSpPr/>
      </xdr:nvCxnSpPr>
      <xdr:spPr>
        <a:xfrm flipV="1">
          <a:off x="14592300" y="13008414"/>
          <a:ext cx="889000" cy="2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165786</xdr:rowOff>
    </xdr:from>
    <xdr:to>
      <xdr:col>22</xdr:col>
      <xdr:colOff>415925</xdr:colOff>
      <xdr:row>75</xdr:row>
      <xdr:rowOff>95936</xdr:rowOff>
    </xdr:to>
    <xdr:sp macro="" textlink="">
      <xdr:nvSpPr>
        <xdr:cNvPr id="611" name="フローチャート : 判断 610"/>
        <xdr:cNvSpPr/>
      </xdr:nvSpPr>
      <xdr:spPr>
        <a:xfrm>
          <a:off x="15430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112463</xdr:rowOff>
    </xdr:from>
    <xdr:ext cx="534377" cy="259045"/>
    <xdr:sp macro="" textlink="">
      <xdr:nvSpPr>
        <xdr:cNvPr id="612" name="テキスト ボックス 611"/>
        <xdr:cNvSpPr txBox="1"/>
      </xdr:nvSpPr>
      <xdr:spPr>
        <a:xfrm>
          <a:off x="15214111" y="126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129051</xdr:rowOff>
    </xdr:from>
    <xdr:to>
      <xdr:col>21</xdr:col>
      <xdr:colOff>161925</xdr:colOff>
      <xdr:row>76</xdr:row>
      <xdr:rowOff>3397</xdr:rowOff>
    </xdr:to>
    <xdr:cxnSp macro="">
      <xdr:nvCxnSpPr>
        <xdr:cNvPr id="613" name="直線コネクタ 612"/>
        <xdr:cNvCxnSpPr/>
      </xdr:nvCxnSpPr>
      <xdr:spPr>
        <a:xfrm>
          <a:off x="13703300" y="12987801"/>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84404</xdr:rowOff>
    </xdr:from>
    <xdr:to>
      <xdr:col>21</xdr:col>
      <xdr:colOff>212725</xdr:colOff>
      <xdr:row>76</xdr:row>
      <xdr:rowOff>14554</xdr:rowOff>
    </xdr:to>
    <xdr:sp macro="" textlink="">
      <xdr:nvSpPr>
        <xdr:cNvPr id="614" name="フローチャート : 判断 613"/>
        <xdr:cNvSpPr/>
      </xdr:nvSpPr>
      <xdr:spPr>
        <a:xfrm>
          <a:off x="14541500" y="129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31081</xdr:rowOff>
    </xdr:from>
    <xdr:ext cx="534377" cy="259045"/>
    <xdr:sp macro="" textlink="">
      <xdr:nvSpPr>
        <xdr:cNvPr id="615" name="テキスト ボックス 614"/>
        <xdr:cNvSpPr txBox="1"/>
      </xdr:nvSpPr>
      <xdr:spPr>
        <a:xfrm>
          <a:off x="14325111" y="127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31,236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100457</xdr:rowOff>
    </xdr:from>
    <xdr:to>
      <xdr:col>19</xdr:col>
      <xdr:colOff>644525</xdr:colOff>
      <xdr:row>75</xdr:row>
      <xdr:rowOff>129051</xdr:rowOff>
    </xdr:to>
    <xdr:cxnSp macro="">
      <xdr:nvCxnSpPr>
        <xdr:cNvPr id="616" name="直線コネクタ 615"/>
        <xdr:cNvCxnSpPr/>
      </xdr:nvCxnSpPr>
      <xdr:spPr>
        <a:xfrm>
          <a:off x="12814300" y="12959207"/>
          <a:ext cx="889000" cy="2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52781</xdr:rowOff>
    </xdr:from>
    <xdr:to>
      <xdr:col>20</xdr:col>
      <xdr:colOff>9525</xdr:colOff>
      <xdr:row>75</xdr:row>
      <xdr:rowOff>154381</xdr:rowOff>
    </xdr:to>
    <xdr:sp macro="" textlink="">
      <xdr:nvSpPr>
        <xdr:cNvPr id="617" name="フローチャート : 判断 616"/>
        <xdr:cNvSpPr/>
      </xdr:nvSpPr>
      <xdr:spPr>
        <a:xfrm>
          <a:off x="13652500" y="1291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170908</xdr:rowOff>
    </xdr:from>
    <xdr:ext cx="534377" cy="259045"/>
    <xdr:sp macro="" textlink="">
      <xdr:nvSpPr>
        <xdr:cNvPr id="618" name="テキスト ボックス 617"/>
        <xdr:cNvSpPr txBox="1"/>
      </xdr:nvSpPr>
      <xdr:spPr>
        <a:xfrm>
          <a:off x="13436111" y="1268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36703</xdr:rowOff>
    </xdr:from>
    <xdr:to>
      <xdr:col>18</xdr:col>
      <xdr:colOff>492125</xdr:colOff>
      <xdr:row>75</xdr:row>
      <xdr:rowOff>138303</xdr:rowOff>
    </xdr:to>
    <xdr:sp macro="" textlink="">
      <xdr:nvSpPr>
        <xdr:cNvPr id="619" name="フローチャート : 判断 618"/>
        <xdr:cNvSpPr/>
      </xdr:nvSpPr>
      <xdr:spPr>
        <a:xfrm>
          <a:off x="12763500" y="128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154830</xdr:rowOff>
    </xdr:from>
    <xdr:ext cx="534377" cy="259045"/>
    <xdr:sp macro="" textlink="">
      <xdr:nvSpPr>
        <xdr:cNvPr id="620" name="テキスト ボックス 619"/>
        <xdr:cNvSpPr txBox="1"/>
      </xdr:nvSpPr>
      <xdr:spPr>
        <a:xfrm>
          <a:off x="12547111" y="1267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63830</xdr:rowOff>
    </xdr:from>
    <xdr:to>
      <xdr:col>23</xdr:col>
      <xdr:colOff>568325</xdr:colOff>
      <xdr:row>75</xdr:row>
      <xdr:rowOff>165430</xdr:rowOff>
    </xdr:to>
    <xdr:sp macro="" textlink="">
      <xdr:nvSpPr>
        <xdr:cNvPr id="626" name="円/楕円 625"/>
        <xdr:cNvSpPr/>
      </xdr:nvSpPr>
      <xdr:spPr>
        <a:xfrm>
          <a:off x="16268700" y="129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42257</xdr:rowOff>
    </xdr:from>
    <xdr:ext cx="534377" cy="259045"/>
    <xdr:sp macro="" textlink="">
      <xdr:nvSpPr>
        <xdr:cNvPr id="627" name="公債費該当値テキスト"/>
        <xdr:cNvSpPr txBox="1"/>
      </xdr:nvSpPr>
      <xdr:spPr>
        <a:xfrm>
          <a:off x="16370300" y="1290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32,316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98863</xdr:rowOff>
    </xdr:from>
    <xdr:to>
      <xdr:col>22</xdr:col>
      <xdr:colOff>415925</xdr:colOff>
      <xdr:row>76</xdr:row>
      <xdr:rowOff>29012</xdr:rowOff>
    </xdr:to>
    <xdr:sp macro="" textlink="">
      <xdr:nvSpPr>
        <xdr:cNvPr id="628" name="円/楕円 627"/>
        <xdr:cNvSpPr/>
      </xdr:nvSpPr>
      <xdr:spPr>
        <a:xfrm>
          <a:off x="15430500" y="129576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20141</xdr:rowOff>
    </xdr:from>
    <xdr:ext cx="534377" cy="259045"/>
    <xdr:sp macro="" textlink="">
      <xdr:nvSpPr>
        <xdr:cNvPr id="629" name="テキスト ボックス 628"/>
        <xdr:cNvSpPr txBox="1"/>
      </xdr:nvSpPr>
      <xdr:spPr>
        <a:xfrm>
          <a:off x="15214111" y="130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124047</xdr:rowOff>
    </xdr:from>
    <xdr:to>
      <xdr:col>21</xdr:col>
      <xdr:colOff>212725</xdr:colOff>
      <xdr:row>76</xdr:row>
      <xdr:rowOff>54198</xdr:rowOff>
    </xdr:to>
    <xdr:sp macro="" textlink="">
      <xdr:nvSpPr>
        <xdr:cNvPr id="630" name="円/楕円 629"/>
        <xdr:cNvSpPr/>
      </xdr:nvSpPr>
      <xdr:spPr>
        <a:xfrm>
          <a:off x="14541500" y="129827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45324</xdr:rowOff>
    </xdr:from>
    <xdr:ext cx="534377" cy="259045"/>
    <xdr:sp macro="" textlink="">
      <xdr:nvSpPr>
        <xdr:cNvPr id="631" name="テキスト ボックス 630"/>
        <xdr:cNvSpPr txBox="1"/>
      </xdr:nvSpPr>
      <xdr:spPr>
        <a:xfrm>
          <a:off x="14325111" y="1307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78251</xdr:rowOff>
    </xdr:from>
    <xdr:to>
      <xdr:col>20</xdr:col>
      <xdr:colOff>9525</xdr:colOff>
      <xdr:row>76</xdr:row>
      <xdr:rowOff>8401</xdr:rowOff>
    </xdr:to>
    <xdr:sp macro="" textlink="">
      <xdr:nvSpPr>
        <xdr:cNvPr id="632" name="円/楕円 631"/>
        <xdr:cNvSpPr/>
      </xdr:nvSpPr>
      <xdr:spPr>
        <a:xfrm>
          <a:off x="13652500" y="129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170978</xdr:rowOff>
    </xdr:from>
    <xdr:ext cx="534377" cy="259045"/>
    <xdr:sp macro="" textlink="">
      <xdr:nvSpPr>
        <xdr:cNvPr id="633" name="テキスト ボックス 632"/>
        <xdr:cNvSpPr txBox="1"/>
      </xdr:nvSpPr>
      <xdr:spPr>
        <a:xfrm>
          <a:off x="13436111" y="1302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49657</xdr:rowOff>
    </xdr:from>
    <xdr:to>
      <xdr:col>18</xdr:col>
      <xdr:colOff>492125</xdr:colOff>
      <xdr:row>75</xdr:row>
      <xdr:rowOff>151256</xdr:rowOff>
    </xdr:to>
    <xdr:sp macro="" textlink="">
      <xdr:nvSpPr>
        <xdr:cNvPr id="634" name="円/楕円 633"/>
        <xdr:cNvSpPr/>
      </xdr:nvSpPr>
      <xdr:spPr>
        <a:xfrm>
          <a:off x="12763500" y="129084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142384</xdr:rowOff>
    </xdr:from>
    <xdr:ext cx="534377" cy="259045"/>
    <xdr:sp macro="" textlink="">
      <xdr:nvSpPr>
        <xdr:cNvPr id="635" name="テキスト ボックス 634"/>
        <xdr:cNvSpPr txBox="1"/>
      </xdr:nvSpPr>
      <xdr:spPr>
        <a:xfrm>
          <a:off x="12547111" y="1300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6" name="直線コネクタ 64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7" name="テキスト ボックス 64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8" name="直線コネクタ 64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9" name="テキスト ボックス 64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0" name="直線コネクタ 64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1" name="テキスト ボックス 65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2" name="直線コネクタ 65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3" name="テキスト ボックス 65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64751</xdr:rowOff>
    </xdr:from>
    <xdr:to>
      <xdr:col>23</xdr:col>
      <xdr:colOff>516889</xdr:colOff>
      <xdr:row>98</xdr:row>
      <xdr:rowOff>133596</xdr:rowOff>
    </xdr:to>
    <xdr:cxnSp macro="">
      <xdr:nvCxnSpPr>
        <xdr:cNvPr id="657" name="直線コネクタ 656"/>
        <xdr:cNvCxnSpPr/>
      </xdr:nvCxnSpPr>
      <xdr:spPr>
        <a:xfrm flipV="1">
          <a:off x="16317595" y="15838151"/>
          <a:ext cx="1269" cy="1097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137423</xdr:rowOff>
    </xdr:from>
    <xdr:ext cx="469744" cy="259045"/>
    <xdr:sp macro="" textlink="">
      <xdr:nvSpPr>
        <xdr:cNvPr id="658" name="積立金最小値テキスト"/>
        <xdr:cNvSpPr txBox="1"/>
      </xdr:nvSpPr>
      <xdr:spPr>
        <a:xfrm>
          <a:off x="16370300" y="169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133596</xdr:rowOff>
    </xdr:from>
    <xdr:to>
      <xdr:col>23</xdr:col>
      <xdr:colOff>606425</xdr:colOff>
      <xdr:row>98</xdr:row>
      <xdr:rowOff>133596</xdr:rowOff>
    </xdr:to>
    <xdr:cxnSp macro="">
      <xdr:nvCxnSpPr>
        <xdr:cNvPr id="659" name="直線コネクタ 658"/>
        <xdr:cNvCxnSpPr/>
      </xdr:nvCxnSpPr>
      <xdr:spPr>
        <a:xfrm>
          <a:off x="16230600" y="1693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11428</xdr:rowOff>
    </xdr:from>
    <xdr:ext cx="599010" cy="259045"/>
    <xdr:sp macro="" textlink="">
      <xdr:nvSpPr>
        <xdr:cNvPr id="660" name="積立金最大値テキスト"/>
        <xdr:cNvSpPr txBox="1"/>
      </xdr:nvSpPr>
      <xdr:spPr>
        <a:xfrm>
          <a:off x="16370300" y="1561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64751</xdr:rowOff>
    </xdr:from>
    <xdr:to>
      <xdr:col>23</xdr:col>
      <xdr:colOff>606425</xdr:colOff>
      <xdr:row>92</xdr:row>
      <xdr:rowOff>64751</xdr:rowOff>
    </xdr:to>
    <xdr:cxnSp macro="">
      <xdr:nvCxnSpPr>
        <xdr:cNvPr id="661" name="直線コネクタ 660"/>
        <xdr:cNvCxnSpPr/>
      </xdr:nvCxnSpPr>
      <xdr:spPr>
        <a:xfrm>
          <a:off x="16230600" y="1583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92782</xdr:rowOff>
    </xdr:from>
    <xdr:to>
      <xdr:col>23</xdr:col>
      <xdr:colOff>517525</xdr:colOff>
      <xdr:row>98</xdr:row>
      <xdr:rowOff>103755</xdr:rowOff>
    </xdr:to>
    <xdr:cxnSp macro="">
      <xdr:nvCxnSpPr>
        <xdr:cNvPr id="662" name="直線コネクタ 661"/>
        <xdr:cNvCxnSpPr/>
      </xdr:nvCxnSpPr>
      <xdr:spPr>
        <a:xfrm flipV="1">
          <a:off x="15481300" y="16894882"/>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20277</xdr:rowOff>
    </xdr:from>
    <xdr:ext cx="534377" cy="259045"/>
    <xdr:sp macro="" textlink="">
      <xdr:nvSpPr>
        <xdr:cNvPr id="663" name="積立金平均値テキスト"/>
        <xdr:cNvSpPr txBox="1"/>
      </xdr:nvSpPr>
      <xdr:spPr>
        <a:xfrm>
          <a:off x="16370300" y="1665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168850</xdr:rowOff>
    </xdr:from>
    <xdr:to>
      <xdr:col>23</xdr:col>
      <xdr:colOff>568325</xdr:colOff>
      <xdr:row>98</xdr:row>
      <xdr:rowOff>99000</xdr:rowOff>
    </xdr:to>
    <xdr:sp macro="" textlink="">
      <xdr:nvSpPr>
        <xdr:cNvPr id="664" name="フローチャート : 判断 663"/>
        <xdr:cNvSpPr/>
      </xdr:nvSpPr>
      <xdr:spPr>
        <a:xfrm>
          <a:off x="162687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103755</xdr:rowOff>
    </xdr:from>
    <xdr:to>
      <xdr:col>22</xdr:col>
      <xdr:colOff>365125</xdr:colOff>
      <xdr:row>98</xdr:row>
      <xdr:rowOff>118673</xdr:rowOff>
    </xdr:to>
    <xdr:cxnSp macro="">
      <xdr:nvCxnSpPr>
        <xdr:cNvPr id="665" name="直線コネクタ 664"/>
        <xdr:cNvCxnSpPr/>
      </xdr:nvCxnSpPr>
      <xdr:spPr>
        <a:xfrm flipV="1">
          <a:off x="14592300" y="16905855"/>
          <a:ext cx="889000" cy="1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35951</xdr:rowOff>
    </xdr:from>
    <xdr:to>
      <xdr:col>22</xdr:col>
      <xdr:colOff>415925</xdr:colOff>
      <xdr:row>98</xdr:row>
      <xdr:rowOff>137551</xdr:rowOff>
    </xdr:to>
    <xdr:sp macro="" textlink="">
      <xdr:nvSpPr>
        <xdr:cNvPr id="666" name="フローチャート : 判断 665"/>
        <xdr:cNvSpPr/>
      </xdr:nvSpPr>
      <xdr:spPr>
        <a:xfrm>
          <a:off x="15430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154078</xdr:rowOff>
    </xdr:from>
    <xdr:ext cx="534377" cy="259045"/>
    <xdr:sp macro="" textlink="">
      <xdr:nvSpPr>
        <xdr:cNvPr id="667" name="テキスト ボックス 666"/>
        <xdr:cNvSpPr txBox="1"/>
      </xdr:nvSpPr>
      <xdr:spPr>
        <a:xfrm>
          <a:off x="15214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118673</xdr:rowOff>
    </xdr:from>
    <xdr:to>
      <xdr:col>21</xdr:col>
      <xdr:colOff>161925</xdr:colOff>
      <xdr:row>98</xdr:row>
      <xdr:rowOff>132919</xdr:rowOff>
    </xdr:to>
    <xdr:cxnSp macro="">
      <xdr:nvCxnSpPr>
        <xdr:cNvPr id="668" name="直線コネクタ 667"/>
        <xdr:cNvCxnSpPr/>
      </xdr:nvCxnSpPr>
      <xdr:spPr>
        <a:xfrm flipV="1">
          <a:off x="13703300" y="16920773"/>
          <a:ext cx="889000" cy="1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47968</xdr:rowOff>
    </xdr:from>
    <xdr:to>
      <xdr:col>21</xdr:col>
      <xdr:colOff>212725</xdr:colOff>
      <xdr:row>98</xdr:row>
      <xdr:rowOff>149568</xdr:rowOff>
    </xdr:to>
    <xdr:sp macro="" textlink="">
      <xdr:nvSpPr>
        <xdr:cNvPr id="669" name="フローチャート : 判断 668"/>
        <xdr:cNvSpPr/>
      </xdr:nvSpPr>
      <xdr:spPr>
        <a:xfrm>
          <a:off x="14541500" y="168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166095</xdr:rowOff>
    </xdr:from>
    <xdr:ext cx="469744" cy="259045"/>
    <xdr:sp macro="" textlink="">
      <xdr:nvSpPr>
        <xdr:cNvPr id="670" name="テキスト ボックス 669"/>
        <xdr:cNvSpPr txBox="1"/>
      </xdr:nvSpPr>
      <xdr:spPr>
        <a:xfrm>
          <a:off x="14357427" y="1662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130465</xdr:rowOff>
    </xdr:from>
    <xdr:to>
      <xdr:col>19</xdr:col>
      <xdr:colOff>644525</xdr:colOff>
      <xdr:row>98</xdr:row>
      <xdr:rowOff>132919</xdr:rowOff>
    </xdr:to>
    <xdr:cxnSp macro="">
      <xdr:nvCxnSpPr>
        <xdr:cNvPr id="671" name="直線コネクタ 670"/>
        <xdr:cNvCxnSpPr/>
      </xdr:nvCxnSpPr>
      <xdr:spPr>
        <a:xfrm>
          <a:off x="12814300" y="16932565"/>
          <a:ext cx="889000" cy="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36477</xdr:rowOff>
    </xdr:from>
    <xdr:to>
      <xdr:col>20</xdr:col>
      <xdr:colOff>9525</xdr:colOff>
      <xdr:row>98</xdr:row>
      <xdr:rowOff>138077</xdr:rowOff>
    </xdr:to>
    <xdr:sp macro="" textlink="">
      <xdr:nvSpPr>
        <xdr:cNvPr id="672" name="フローチャート : 判断 671"/>
        <xdr:cNvSpPr/>
      </xdr:nvSpPr>
      <xdr:spPr>
        <a:xfrm>
          <a:off x="13652500" y="1683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154604</xdr:rowOff>
    </xdr:from>
    <xdr:ext cx="534377" cy="259045"/>
    <xdr:sp macro="" textlink="">
      <xdr:nvSpPr>
        <xdr:cNvPr id="673" name="テキスト ボックス 672"/>
        <xdr:cNvSpPr txBox="1"/>
      </xdr:nvSpPr>
      <xdr:spPr>
        <a:xfrm>
          <a:off x="13436111" y="1661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11,466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61861</xdr:rowOff>
    </xdr:from>
    <xdr:to>
      <xdr:col>18</xdr:col>
      <xdr:colOff>492125</xdr:colOff>
      <xdr:row>98</xdr:row>
      <xdr:rowOff>163461</xdr:rowOff>
    </xdr:to>
    <xdr:sp macro="" textlink="">
      <xdr:nvSpPr>
        <xdr:cNvPr id="674" name="フローチャート : 判断 673"/>
        <xdr:cNvSpPr/>
      </xdr:nvSpPr>
      <xdr:spPr>
        <a:xfrm>
          <a:off x="12763500" y="1686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8538</xdr:rowOff>
    </xdr:from>
    <xdr:ext cx="469744" cy="259045"/>
    <xdr:sp macro="" textlink="">
      <xdr:nvSpPr>
        <xdr:cNvPr id="675" name="テキスト ボックス 674"/>
        <xdr:cNvSpPr txBox="1"/>
      </xdr:nvSpPr>
      <xdr:spPr>
        <a:xfrm>
          <a:off x="12579427" y="1663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41982</xdr:rowOff>
    </xdr:from>
    <xdr:to>
      <xdr:col>23</xdr:col>
      <xdr:colOff>568325</xdr:colOff>
      <xdr:row>98</xdr:row>
      <xdr:rowOff>143582</xdr:rowOff>
    </xdr:to>
    <xdr:sp macro="" textlink="">
      <xdr:nvSpPr>
        <xdr:cNvPr id="681" name="円/楕円 680"/>
        <xdr:cNvSpPr/>
      </xdr:nvSpPr>
      <xdr:spPr>
        <a:xfrm>
          <a:off x="16268700" y="1684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147277</xdr:rowOff>
    </xdr:from>
    <xdr:ext cx="534377" cy="259045"/>
    <xdr:sp macro="" textlink="">
      <xdr:nvSpPr>
        <xdr:cNvPr id="682" name="積立金該当値テキスト"/>
        <xdr:cNvSpPr txBox="1"/>
      </xdr:nvSpPr>
      <xdr:spPr>
        <a:xfrm>
          <a:off x="16370300" y="1677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52955</xdr:rowOff>
    </xdr:from>
    <xdr:to>
      <xdr:col>22</xdr:col>
      <xdr:colOff>415925</xdr:colOff>
      <xdr:row>98</xdr:row>
      <xdr:rowOff>154555</xdr:rowOff>
    </xdr:to>
    <xdr:sp macro="" textlink="">
      <xdr:nvSpPr>
        <xdr:cNvPr id="683" name="円/楕円 682"/>
        <xdr:cNvSpPr/>
      </xdr:nvSpPr>
      <xdr:spPr>
        <a:xfrm>
          <a:off x="15430500" y="1685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145682</xdr:rowOff>
    </xdr:from>
    <xdr:ext cx="469744" cy="259045"/>
    <xdr:sp macro="" textlink="">
      <xdr:nvSpPr>
        <xdr:cNvPr id="684" name="テキスト ボックス 683"/>
        <xdr:cNvSpPr txBox="1"/>
      </xdr:nvSpPr>
      <xdr:spPr>
        <a:xfrm>
          <a:off x="15246427" y="1694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67873</xdr:rowOff>
    </xdr:from>
    <xdr:to>
      <xdr:col>21</xdr:col>
      <xdr:colOff>212725</xdr:colOff>
      <xdr:row>98</xdr:row>
      <xdr:rowOff>169473</xdr:rowOff>
    </xdr:to>
    <xdr:sp macro="" textlink="">
      <xdr:nvSpPr>
        <xdr:cNvPr id="685" name="円/楕円 684"/>
        <xdr:cNvSpPr/>
      </xdr:nvSpPr>
      <xdr:spPr>
        <a:xfrm>
          <a:off x="14541500" y="1686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160600</xdr:rowOff>
    </xdr:from>
    <xdr:ext cx="469744" cy="259045"/>
    <xdr:sp macro="" textlink="">
      <xdr:nvSpPr>
        <xdr:cNvPr id="686" name="テキスト ボックス 685"/>
        <xdr:cNvSpPr txBox="1"/>
      </xdr:nvSpPr>
      <xdr:spPr>
        <a:xfrm>
          <a:off x="14357427" y="1696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82119</xdr:rowOff>
    </xdr:from>
    <xdr:to>
      <xdr:col>20</xdr:col>
      <xdr:colOff>9525</xdr:colOff>
      <xdr:row>99</xdr:row>
      <xdr:rowOff>12269</xdr:rowOff>
    </xdr:to>
    <xdr:sp macro="" textlink="">
      <xdr:nvSpPr>
        <xdr:cNvPr id="687" name="円/楕円 686"/>
        <xdr:cNvSpPr/>
      </xdr:nvSpPr>
      <xdr:spPr>
        <a:xfrm>
          <a:off x="13652500" y="168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3396</xdr:rowOff>
    </xdr:from>
    <xdr:ext cx="469744" cy="259045"/>
    <xdr:sp macro="" textlink="">
      <xdr:nvSpPr>
        <xdr:cNvPr id="688" name="テキスト ボックス 687"/>
        <xdr:cNvSpPr txBox="1"/>
      </xdr:nvSpPr>
      <xdr:spPr>
        <a:xfrm>
          <a:off x="13468427" y="1697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79665</xdr:rowOff>
    </xdr:from>
    <xdr:to>
      <xdr:col>18</xdr:col>
      <xdr:colOff>492125</xdr:colOff>
      <xdr:row>99</xdr:row>
      <xdr:rowOff>9815</xdr:rowOff>
    </xdr:to>
    <xdr:sp macro="" textlink="">
      <xdr:nvSpPr>
        <xdr:cNvPr id="689" name="円/楕円 688"/>
        <xdr:cNvSpPr/>
      </xdr:nvSpPr>
      <xdr:spPr>
        <a:xfrm>
          <a:off x="12763500" y="1688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942</xdr:rowOff>
    </xdr:from>
    <xdr:ext cx="469744" cy="259045"/>
    <xdr:sp macro="" textlink="">
      <xdr:nvSpPr>
        <xdr:cNvPr id="690" name="テキスト ボックス 689"/>
        <xdr:cNvSpPr txBox="1"/>
      </xdr:nvSpPr>
      <xdr:spPr>
        <a:xfrm>
          <a:off x="12579427" y="1697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1" name="直線コネクタ 70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2" name="テキスト ボックス 70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3" name="直線コネクタ 70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4" name="テキスト ボックス 70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5" name="直線コネクタ 70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6" name="テキスト ボックス 70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7" name="直線コネクタ 70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8" name="テキスト ボックス 70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9" name="直線コネクタ 70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0" name="テキスト ボックス 70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131572</xdr:rowOff>
    </xdr:from>
    <xdr:to>
      <xdr:col>32</xdr:col>
      <xdr:colOff>186689</xdr:colOff>
      <xdr:row>39</xdr:row>
      <xdr:rowOff>44450</xdr:rowOff>
    </xdr:to>
    <xdr:cxnSp macro="">
      <xdr:nvCxnSpPr>
        <xdr:cNvPr id="714" name="直線コネクタ 713"/>
        <xdr:cNvCxnSpPr/>
      </xdr:nvCxnSpPr>
      <xdr:spPr>
        <a:xfrm flipV="1">
          <a:off x="22159595" y="5446522"/>
          <a:ext cx="1269" cy="12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6" name="直線コネクタ 71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78249</xdr:rowOff>
    </xdr:from>
    <xdr:ext cx="534377" cy="259045"/>
    <xdr:sp macro="" textlink="">
      <xdr:nvSpPr>
        <xdr:cNvPr id="717" name="投資及び出資金最大値テキスト"/>
        <xdr:cNvSpPr txBox="1"/>
      </xdr:nvSpPr>
      <xdr:spPr>
        <a:xfrm>
          <a:off x="22212300" y="52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98425</xdr:colOff>
      <xdr:row>31</xdr:row>
      <xdr:rowOff>131572</xdr:rowOff>
    </xdr:from>
    <xdr:to>
      <xdr:col>32</xdr:col>
      <xdr:colOff>276225</xdr:colOff>
      <xdr:row>31</xdr:row>
      <xdr:rowOff>131572</xdr:rowOff>
    </xdr:to>
    <xdr:cxnSp macro="">
      <xdr:nvCxnSpPr>
        <xdr:cNvPr id="718" name="直線コネクタ 717"/>
        <xdr:cNvCxnSpPr/>
      </xdr:nvCxnSpPr>
      <xdr:spPr>
        <a:xfrm>
          <a:off x="22072600" y="54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19304</xdr:rowOff>
    </xdr:from>
    <xdr:to>
      <xdr:col>32</xdr:col>
      <xdr:colOff>187325</xdr:colOff>
      <xdr:row>39</xdr:row>
      <xdr:rowOff>19939</xdr:rowOff>
    </xdr:to>
    <xdr:cxnSp macro="">
      <xdr:nvCxnSpPr>
        <xdr:cNvPr id="719" name="直線コネクタ 718"/>
        <xdr:cNvCxnSpPr/>
      </xdr:nvCxnSpPr>
      <xdr:spPr>
        <a:xfrm flipV="1">
          <a:off x="21323300" y="6705854"/>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122445</xdr:rowOff>
    </xdr:from>
    <xdr:ext cx="469744" cy="259045"/>
    <xdr:sp macro="" textlink="">
      <xdr:nvSpPr>
        <xdr:cNvPr id="720" name="投資及び出資金平均値テキスト"/>
        <xdr:cNvSpPr txBox="1"/>
      </xdr:nvSpPr>
      <xdr:spPr>
        <a:xfrm>
          <a:off x="22212300" y="629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99568</xdr:rowOff>
    </xdr:from>
    <xdr:to>
      <xdr:col>32</xdr:col>
      <xdr:colOff>238125</xdr:colOff>
      <xdr:row>38</xdr:row>
      <xdr:rowOff>29718</xdr:rowOff>
    </xdr:to>
    <xdr:sp macro="" textlink="">
      <xdr:nvSpPr>
        <xdr:cNvPr id="721" name="フローチャート : 判断 720"/>
        <xdr:cNvSpPr/>
      </xdr:nvSpPr>
      <xdr:spPr>
        <a:xfrm>
          <a:off x="22110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19939</xdr:rowOff>
    </xdr:from>
    <xdr:to>
      <xdr:col>31</xdr:col>
      <xdr:colOff>34925</xdr:colOff>
      <xdr:row>39</xdr:row>
      <xdr:rowOff>21209</xdr:rowOff>
    </xdr:to>
    <xdr:cxnSp macro="">
      <xdr:nvCxnSpPr>
        <xdr:cNvPr id="722" name="直線コネクタ 721"/>
        <xdr:cNvCxnSpPr/>
      </xdr:nvCxnSpPr>
      <xdr:spPr>
        <a:xfrm flipV="1">
          <a:off x="20434300" y="6706489"/>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143383</xdr:rowOff>
    </xdr:from>
    <xdr:to>
      <xdr:col>31</xdr:col>
      <xdr:colOff>85725</xdr:colOff>
      <xdr:row>38</xdr:row>
      <xdr:rowOff>73533</xdr:rowOff>
    </xdr:to>
    <xdr:sp macro="" textlink="">
      <xdr:nvSpPr>
        <xdr:cNvPr id="723" name="フローチャート : 判断 722"/>
        <xdr:cNvSpPr/>
      </xdr:nvSpPr>
      <xdr:spPr>
        <a:xfrm>
          <a:off x="21272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90060</xdr:rowOff>
    </xdr:from>
    <xdr:ext cx="469744" cy="259045"/>
    <xdr:sp macro="" textlink="">
      <xdr:nvSpPr>
        <xdr:cNvPr id="724" name="テキスト ボックス 723"/>
        <xdr:cNvSpPr txBox="1"/>
      </xdr:nvSpPr>
      <xdr:spPr>
        <a:xfrm>
          <a:off x="21088427"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21209</xdr:rowOff>
    </xdr:from>
    <xdr:to>
      <xdr:col>29</xdr:col>
      <xdr:colOff>517525</xdr:colOff>
      <xdr:row>39</xdr:row>
      <xdr:rowOff>22352</xdr:rowOff>
    </xdr:to>
    <xdr:cxnSp macro="">
      <xdr:nvCxnSpPr>
        <xdr:cNvPr id="725" name="直線コネクタ 724"/>
        <xdr:cNvCxnSpPr/>
      </xdr:nvCxnSpPr>
      <xdr:spPr>
        <a:xfrm flipV="1">
          <a:off x="19545300" y="670775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152654</xdr:rowOff>
    </xdr:from>
    <xdr:to>
      <xdr:col>29</xdr:col>
      <xdr:colOff>568325</xdr:colOff>
      <xdr:row>39</xdr:row>
      <xdr:rowOff>82804</xdr:rowOff>
    </xdr:to>
    <xdr:sp macro="" textlink="">
      <xdr:nvSpPr>
        <xdr:cNvPr id="726" name="フローチャート : 判断 725"/>
        <xdr:cNvSpPr/>
      </xdr:nvSpPr>
      <xdr:spPr>
        <a:xfrm>
          <a:off x="20383500" y="666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73931</xdr:rowOff>
    </xdr:from>
    <xdr:ext cx="313932" cy="259045"/>
    <xdr:sp macro="" textlink="">
      <xdr:nvSpPr>
        <xdr:cNvPr id="727" name="テキスト ボックス 726"/>
        <xdr:cNvSpPr txBox="1"/>
      </xdr:nvSpPr>
      <xdr:spPr>
        <a:xfrm>
          <a:off x="20277333" y="67604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22352</xdr:rowOff>
    </xdr:from>
    <xdr:to>
      <xdr:col>28</xdr:col>
      <xdr:colOff>314325</xdr:colOff>
      <xdr:row>39</xdr:row>
      <xdr:rowOff>23368</xdr:rowOff>
    </xdr:to>
    <xdr:cxnSp macro="">
      <xdr:nvCxnSpPr>
        <xdr:cNvPr id="728" name="直線コネクタ 727"/>
        <xdr:cNvCxnSpPr/>
      </xdr:nvCxnSpPr>
      <xdr:spPr>
        <a:xfrm flipV="1">
          <a:off x="18656300" y="6708902"/>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153924</xdr:rowOff>
    </xdr:from>
    <xdr:to>
      <xdr:col>28</xdr:col>
      <xdr:colOff>365125</xdr:colOff>
      <xdr:row>39</xdr:row>
      <xdr:rowOff>84074</xdr:rowOff>
    </xdr:to>
    <xdr:sp macro="" textlink="">
      <xdr:nvSpPr>
        <xdr:cNvPr id="729" name="フローチャート : 判断 728"/>
        <xdr:cNvSpPr/>
      </xdr:nvSpPr>
      <xdr:spPr>
        <a:xfrm>
          <a:off x="19494500" y="66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75201</xdr:rowOff>
    </xdr:from>
    <xdr:ext cx="313932" cy="259045"/>
    <xdr:sp macro="" textlink="">
      <xdr:nvSpPr>
        <xdr:cNvPr id="730" name="テキスト ボックス 729"/>
        <xdr:cNvSpPr txBox="1"/>
      </xdr:nvSpPr>
      <xdr:spPr>
        <a:xfrm>
          <a:off x="19388333" y="67617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151384</xdr:rowOff>
    </xdr:from>
    <xdr:to>
      <xdr:col>27</xdr:col>
      <xdr:colOff>161925</xdr:colOff>
      <xdr:row>39</xdr:row>
      <xdr:rowOff>81534</xdr:rowOff>
    </xdr:to>
    <xdr:sp macro="" textlink="">
      <xdr:nvSpPr>
        <xdr:cNvPr id="731" name="フローチャート : 判断 730"/>
        <xdr:cNvSpPr/>
      </xdr:nvSpPr>
      <xdr:spPr>
        <a:xfrm>
          <a:off x="18605500" y="66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72661</xdr:rowOff>
    </xdr:from>
    <xdr:ext cx="378565" cy="259045"/>
    <xdr:sp macro="" textlink="">
      <xdr:nvSpPr>
        <xdr:cNvPr id="732" name="テキスト ボックス 731"/>
        <xdr:cNvSpPr txBox="1"/>
      </xdr:nvSpPr>
      <xdr:spPr>
        <a:xfrm>
          <a:off x="18467017" y="675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38" name="円/楕円 737"/>
        <xdr:cNvSpPr/>
      </xdr:nvSpPr>
      <xdr:spPr>
        <a:xfrm>
          <a:off x="22110700" y="66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54881</xdr:rowOff>
    </xdr:from>
    <xdr:ext cx="378565" cy="259045"/>
    <xdr:sp macro="" textlink="">
      <xdr:nvSpPr>
        <xdr:cNvPr id="739" name="投資及び出資金該当値テキスト"/>
        <xdr:cNvSpPr txBox="1"/>
      </xdr:nvSpPr>
      <xdr:spPr>
        <a:xfrm>
          <a:off x="22212300" y="6569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140589</xdr:rowOff>
    </xdr:from>
    <xdr:to>
      <xdr:col>31</xdr:col>
      <xdr:colOff>85725</xdr:colOff>
      <xdr:row>39</xdr:row>
      <xdr:rowOff>70739</xdr:rowOff>
    </xdr:to>
    <xdr:sp macro="" textlink="">
      <xdr:nvSpPr>
        <xdr:cNvPr id="740" name="円/楕円 739"/>
        <xdr:cNvSpPr/>
      </xdr:nvSpPr>
      <xdr:spPr>
        <a:xfrm>
          <a:off x="21272500" y="665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61866</xdr:rowOff>
    </xdr:from>
    <xdr:ext cx="378565" cy="259045"/>
    <xdr:sp macro="" textlink="">
      <xdr:nvSpPr>
        <xdr:cNvPr id="741" name="テキスト ボックス 740"/>
        <xdr:cNvSpPr txBox="1"/>
      </xdr:nvSpPr>
      <xdr:spPr>
        <a:xfrm>
          <a:off x="21134017" y="6748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141859</xdr:rowOff>
    </xdr:from>
    <xdr:to>
      <xdr:col>29</xdr:col>
      <xdr:colOff>568325</xdr:colOff>
      <xdr:row>39</xdr:row>
      <xdr:rowOff>72009</xdr:rowOff>
    </xdr:to>
    <xdr:sp macro="" textlink="">
      <xdr:nvSpPr>
        <xdr:cNvPr id="742" name="円/楕円 741"/>
        <xdr:cNvSpPr/>
      </xdr:nvSpPr>
      <xdr:spPr>
        <a:xfrm>
          <a:off x="20383500" y="665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88536</xdr:rowOff>
    </xdr:from>
    <xdr:ext cx="378565" cy="259045"/>
    <xdr:sp macro="" textlink="">
      <xdr:nvSpPr>
        <xdr:cNvPr id="743" name="テキスト ボックス 742"/>
        <xdr:cNvSpPr txBox="1"/>
      </xdr:nvSpPr>
      <xdr:spPr>
        <a:xfrm>
          <a:off x="20245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143002</xdr:rowOff>
    </xdr:from>
    <xdr:to>
      <xdr:col>28</xdr:col>
      <xdr:colOff>365125</xdr:colOff>
      <xdr:row>39</xdr:row>
      <xdr:rowOff>73152</xdr:rowOff>
    </xdr:to>
    <xdr:sp macro="" textlink="">
      <xdr:nvSpPr>
        <xdr:cNvPr id="744" name="円/楕円 743"/>
        <xdr:cNvSpPr/>
      </xdr:nvSpPr>
      <xdr:spPr>
        <a:xfrm>
          <a:off x="19494500" y="66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89679</xdr:rowOff>
    </xdr:from>
    <xdr:ext cx="378565" cy="259045"/>
    <xdr:sp macro="" textlink="">
      <xdr:nvSpPr>
        <xdr:cNvPr id="745" name="テキスト ボックス 744"/>
        <xdr:cNvSpPr txBox="1"/>
      </xdr:nvSpPr>
      <xdr:spPr>
        <a:xfrm>
          <a:off x="19356017" y="6433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144018</xdr:rowOff>
    </xdr:from>
    <xdr:to>
      <xdr:col>27</xdr:col>
      <xdr:colOff>161925</xdr:colOff>
      <xdr:row>39</xdr:row>
      <xdr:rowOff>74168</xdr:rowOff>
    </xdr:to>
    <xdr:sp macro="" textlink="">
      <xdr:nvSpPr>
        <xdr:cNvPr id="746" name="円/楕円 745"/>
        <xdr:cNvSpPr/>
      </xdr:nvSpPr>
      <xdr:spPr>
        <a:xfrm>
          <a:off x="18605500" y="66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90695</xdr:rowOff>
    </xdr:from>
    <xdr:ext cx="378565" cy="259045"/>
    <xdr:sp macro="" textlink="">
      <xdr:nvSpPr>
        <xdr:cNvPr id="747" name="テキスト ボックス 746"/>
        <xdr:cNvSpPr txBox="1"/>
      </xdr:nvSpPr>
      <xdr:spPr>
        <a:xfrm>
          <a:off x="18467017" y="643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140706</xdr:rowOff>
    </xdr:from>
    <xdr:to>
      <xdr:col>32</xdr:col>
      <xdr:colOff>186689</xdr:colOff>
      <xdr:row>58</xdr:row>
      <xdr:rowOff>139700</xdr:rowOff>
    </xdr:to>
    <xdr:cxnSp macro="">
      <xdr:nvCxnSpPr>
        <xdr:cNvPr id="769" name="直線コネクタ 768"/>
        <xdr:cNvCxnSpPr/>
      </xdr:nvCxnSpPr>
      <xdr:spPr>
        <a:xfrm flipV="1">
          <a:off x="22159595" y="9056106"/>
          <a:ext cx="1269" cy="102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87383</xdr:rowOff>
    </xdr:from>
    <xdr:ext cx="534377" cy="259045"/>
    <xdr:sp macro="" textlink="">
      <xdr:nvSpPr>
        <xdr:cNvPr id="772" name="貸付金最大値テキスト"/>
        <xdr:cNvSpPr txBox="1"/>
      </xdr:nvSpPr>
      <xdr:spPr>
        <a:xfrm>
          <a:off x="22212300" y="88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98425</xdr:colOff>
      <xdr:row>52</xdr:row>
      <xdr:rowOff>140706</xdr:rowOff>
    </xdr:from>
    <xdr:to>
      <xdr:col>32</xdr:col>
      <xdr:colOff>276225</xdr:colOff>
      <xdr:row>52</xdr:row>
      <xdr:rowOff>140706</xdr:rowOff>
    </xdr:to>
    <xdr:cxnSp macro="">
      <xdr:nvCxnSpPr>
        <xdr:cNvPr id="773" name="直線コネクタ 772"/>
        <xdr:cNvCxnSpPr/>
      </xdr:nvCxnSpPr>
      <xdr:spPr>
        <a:xfrm>
          <a:off x="22072600" y="905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52</xdr:row>
      <xdr:rowOff>113548</xdr:rowOff>
    </xdr:from>
    <xdr:to>
      <xdr:col>32</xdr:col>
      <xdr:colOff>187325</xdr:colOff>
      <xdr:row>52</xdr:row>
      <xdr:rowOff>140706</xdr:rowOff>
    </xdr:to>
    <xdr:cxnSp macro="">
      <xdr:nvCxnSpPr>
        <xdr:cNvPr id="774" name="直線コネクタ 773"/>
        <xdr:cNvCxnSpPr/>
      </xdr:nvCxnSpPr>
      <xdr:spPr>
        <a:xfrm>
          <a:off x="21323300" y="9028948"/>
          <a:ext cx="838200" cy="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145645</xdr:rowOff>
    </xdr:from>
    <xdr:ext cx="469744" cy="259045"/>
    <xdr:sp macro="" textlink="">
      <xdr:nvSpPr>
        <xdr:cNvPr id="775" name="貸付金平均値テキスト"/>
        <xdr:cNvSpPr txBox="1"/>
      </xdr:nvSpPr>
      <xdr:spPr>
        <a:xfrm>
          <a:off x="22212300" y="9746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167218</xdr:rowOff>
    </xdr:from>
    <xdr:to>
      <xdr:col>32</xdr:col>
      <xdr:colOff>238125</xdr:colOff>
      <xdr:row>57</xdr:row>
      <xdr:rowOff>97368</xdr:rowOff>
    </xdr:to>
    <xdr:sp macro="" textlink="">
      <xdr:nvSpPr>
        <xdr:cNvPr id="776" name="フローチャート : 判断 775"/>
        <xdr:cNvSpPr/>
      </xdr:nvSpPr>
      <xdr:spPr>
        <a:xfrm>
          <a:off x="221107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113548</xdr:rowOff>
    </xdr:from>
    <xdr:to>
      <xdr:col>31</xdr:col>
      <xdr:colOff>34925</xdr:colOff>
      <xdr:row>52</xdr:row>
      <xdr:rowOff>114646</xdr:rowOff>
    </xdr:to>
    <xdr:cxnSp macro="">
      <xdr:nvCxnSpPr>
        <xdr:cNvPr id="777" name="直線コネクタ 776"/>
        <xdr:cNvCxnSpPr/>
      </xdr:nvCxnSpPr>
      <xdr:spPr>
        <a:xfrm flipV="1">
          <a:off x="20434300" y="9028948"/>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29235</xdr:rowOff>
    </xdr:from>
    <xdr:to>
      <xdr:col>31</xdr:col>
      <xdr:colOff>85725</xdr:colOff>
      <xdr:row>57</xdr:row>
      <xdr:rowOff>130835</xdr:rowOff>
    </xdr:to>
    <xdr:sp macro="" textlink="">
      <xdr:nvSpPr>
        <xdr:cNvPr id="778" name="フローチャート : 判断 777"/>
        <xdr:cNvSpPr/>
      </xdr:nvSpPr>
      <xdr:spPr>
        <a:xfrm>
          <a:off x="21272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121962</xdr:rowOff>
    </xdr:from>
    <xdr:ext cx="469744" cy="259045"/>
    <xdr:sp macro="" textlink="">
      <xdr:nvSpPr>
        <xdr:cNvPr id="779" name="テキスト ボックス 778"/>
        <xdr:cNvSpPr txBox="1"/>
      </xdr:nvSpPr>
      <xdr:spPr>
        <a:xfrm>
          <a:off x="21088427" y="989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88631</xdr:rowOff>
    </xdr:from>
    <xdr:to>
      <xdr:col>29</xdr:col>
      <xdr:colOff>517525</xdr:colOff>
      <xdr:row>52</xdr:row>
      <xdr:rowOff>114646</xdr:rowOff>
    </xdr:to>
    <xdr:cxnSp macro="">
      <xdr:nvCxnSpPr>
        <xdr:cNvPr id="780" name="直線コネクタ 779"/>
        <xdr:cNvCxnSpPr/>
      </xdr:nvCxnSpPr>
      <xdr:spPr>
        <a:xfrm>
          <a:off x="19545300" y="9004031"/>
          <a:ext cx="8890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81173</xdr:rowOff>
    </xdr:from>
    <xdr:to>
      <xdr:col>29</xdr:col>
      <xdr:colOff>568325</xdr:colOff>
      <xdr:row>56</xdr:row>
      <xdr:rowOff>11323</xdr:rowOff>
    </xdr:to>
    <xdr:sp macro="" textlink="">
      <xdr:nvSpPr>
        <xdr:cNvPr id="781" name="フローチャート : 判断 780"/>
        <xdr:cNvSpPr/>
      </xdr:nvSpPr>
      <xdr:spPr>
        <a:xfrm>
          <a:off x="20383500" y="951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2450</xdr:rowOff>
    </xdr:from>
    <xdr:ext cx="534377" cy="259045"/>
    <xdr:sp macro="" textlink="">
      <xdr:nvSpPr>
        <xdr:cNvPr id="782" name="テキスト ボックス 781"/>
        <xdr:cNvSpPr txBox="1"/>
      </xdr:nvSpPr>
      <xdr:spPr>
        <a:xfrm>
          <a:off x="20167111" y="960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11,419</a:t>
          </a:r>
          <a:endParaRPr kumimoji="1" lang="ja-JP" altLang="en-US" sz="1000" b="1">
            <a:solidFill>
              <a:srgbClr val="000080"/>
            </a:solidFill>
            <a:latin typeface="ＭＳ Ｐゴシック"/>
          </a:endParaRPr>
        </a:p>
      </xdr:txBody>
    </xdr:sp>
    <xdr:clientData/>
  </xdr:oneCellAnchor>
  <xdr:twoCellAnchor>
    <xdr:from>
      <xdr:col>27</xdr:col>
      <xdr:colOff>111125</xdr:colOff>
      <xdr:row>52</xdr:row>
      <xdr:rowOff>49266</xdr:rowOff>
    </xdr:from>
    <xdr:to>
      <xdr:col>28</xdr:col>
      <xdr:colOff>314325</xdr:colOff>
      <xdr:row>52</xdr:row>
      <xdr:rowOff>88631</xdr:rowOff>
    </xdr:to>
    <xdr:cxnSp macro="">
      <xdr:nvCxnSpPr>
        <xdr:cNvPr id="783" name="直線コネクタ 782"/>
        <xdr:cNvCxnSpPr/>
      </xdr:nvCxnSpPr>
      <xdr:spPr>
        <a:xfrm>
          <a:off x="18656300" y="8964666"/>
          <a:ext cx="889000" cy="3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70841</xdr:rowOff>
    </xdr:from>
    <xdr:to>
      <xdr:col>28</xdr:col>
      <xdr:colOff>365125</xdr:colOff>
      <xdr:row>56</xdr:row>
      <xdr:rowOff>991</xdr:rowOff>
    </xdr:to>
    <xdr:sp macro="" textlink="">
      <xdr:nvSpPr>
        <xdr:cNvPr id="784" name="フローチャート : 判断 783"/>
        <xdr:cNvSpPr/>
      </xdr:nvSpPr>
      <xdr:spPr>
        <a:xfrm>
          <a:off x="19494500" y="950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163568</xdr:rowOff>
    </xdr:from>
    <xdr:ext cx="534377" cy="259045"/>
    <xdr:sp macro="" textlink="">
      <xdr:nvSpPr>
        <xdr:cNvPr id="785" name="テキスト ボックス 784"/>
        <xdr:cNvSpPr txBox="1"/>
      </xdr:nvSpPr>
      <xdr:spPr>
        <a:xfrm>
          <a:off x="19278111" y="959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52050</xdr:rowOff>
    </xdr:from>
    <xdr:to>
      <xdr:col>27</xdr:col>
      <xdr:colOff>161925</xdr:colOff>
      <xdr:row>55</xdr:row>
      <xdr:rowOff>153650</xdr:rowOff>
    </xdr:to>
    <xdr:sp macro="" textlink="">
      <xdr:nvSpPr>
        <xdr:cNvPr id="786" name="フローチャート : 判断 785"/>
        <xdr:cNvSpPr/>
      </xdr:nvSpPr>
      <xdr:spPr>
        <a:xfrm>
          <a:off x="18605500" y="94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144777</xdr:rowOff>
    </xdr:from>
    <xdr:ext cx="534377" cy="259045"/>
    <xdr:sp macro="" textlink="">
      <xdr:nvSpPr>
        <xdr:cNvPr id="787" name="テキスト ボックス 786"/>
        <xdr:cNvSpPr txBox="1"/>
      </xdr:nvSpPr>
      <xdr:spPr>
        <a:xfrm>
          <a:off x="18389111" y="9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12,056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52</xdr:row>
      <xdr:rowOff>89906</xdr:rowOff>
    </xdr:from>
    <xdr:to>
      <xdr:col>32</xdr:col>
      <xdr:colOff>238125</xdr:colOff>
      <xdr:row>53</xdr:row>
      <xdr:rowOff>20056</xdr:rowOff>
    </xdr:to>
    <xdr:sp macro="" textlink="">
      <xdr:nvSpPr>
        <xdr:cNvPr id="793" name="円/楕円 792"/>
        <xdr:cNvSpPr/>
      </xdr:nvSpPr>
      <xdr:spPr>
        <a:xfrm>
          <a:off x="22110700" y="900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42933</xdr:rowOff>
    </xdr:from>
    <xdr:ext cx="534377" cy="259045"/>
    <xdr:sp macro="" textlink="">
      <xdr:nvSpPr>
        <xdr:cNvPr id="794" name="貸付金該当値テキスト"/>
        <xdr:cNvSpPr txBox="1"/>
      </xdr:nvSpPr>
      <xdr:spPr>
        <a:xfrm>
          <a:off x="22212300" y="895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22,478</a:t>
          </a:r>
          <a:endParaRPr kumimoji="1" lang="ja-JP" altLang="en-US" sz="1000" b="1">
            <a:solidFill>
              <a:srgbClr val="FF0000"/>
            </a:solidFill>
            <a:latin typeface="ＭＳ Ｐゴシック"/>
          </a:endParaRPr>
        </a:p>
      </xdr:txBody>
    </xdr:sp>
    <xdr:clientData/>
  </xdr:oneCellAnchor>
  <xdr:twoCellAnchor>
    <xdr:from>
      <xdr:col>30</xdr:col>
      <xdr:colOff>669925</xdr:colOff>
      <xdr:row>52</xdr:row>
      <xdr:rowOff>62748</xdr:rowOff>
    </xdr:from>
    <xdr:to>
      <xdr:col>31</xdr:col>
      <xdr:colOff>85725</xdr:colOff>
      <xdr:row>52</xdr:row>
      <xdr:rowOff>164348</xdr:rowOff>
    </xdr:to>
    <xdr:sp macro="" textlink="">
      <xdr:nvSpPr>
        <xdr:cNvPr id="795" name="円/楕円 794"/>
        <xdr:cNvSpPr/>
      </xdr:nvSpPr>
      <xdr:spPr>
        <a:xfrm>
          <a:off x="21272500" y="897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51</xdr:row>
      <xdr:rowOff>9425</xdr:rowOff>
    </xdr:from>
    <xdr:ext cx="534377" cy="259045"/>
    <xdr:sp macro="" textlink="">
      <xdr:nvSpPr>
        <xdr:cNvPr id="796" name="テキスト ボックス 795"/>
        <xdr:cNvSpPr txBox="1"/>
      </xdr:nvSpPr>
      <xdr:spPr>
        <a:xfrm>
          <a:off x="21056111" y="875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23,072</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63846</xdr:rowOff>
    </xdr:from>
    <xdr:to>
      <xdr:col>29</xdr:col>
      <xdr:colOff>568325</xdr:colOff>
      <xdr:row>52</xdr:row>
      <xdr:rowOff>165446</xdr:rowOff>
    </xdr:to>
    <xdr:sp macro="" textlink="">
      <xdr:nvSpPr>
        <xdr:cNvPr id="797" name="円/楕円 796"/>
        <xdr:cNvSpPr/>
      </xdr:nvSpPr>
      <xdr:spPr>
        <a:xfrm>
          <a:off x="20383500" y="897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51</xdr:row>
      <xdr:rowOff>10523</xdr:rowOff>
    </xdr:from>
    <xdr:ext cx="534377" cy="259045"/>
    <xdr:sp macro="" textlink="">
      <xdr:nvSpPr>
        <xdr:cNvPr id="798" name="テキスト ボックス 797"/>
        <xdr:cNvSpPr txBox="1"/>
      </xdr:nvSpPr>
      <xdr:spPr>
        <a:xfrm>
          <a:off x="20167111" y="875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23,048</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37831</xdr:rowOff>
    </xdr:from>
    <xdr:to>
      <xdr:col>28</xdr:col>
      <xdr:colOff>365125</xdr:colOff>
      <xdr:row>52</xdr:row>
      <xdr:rowOff>139431</xdr:rowOff>
    </xdr:to>
    <xdr:sp macro="" textlink="">
      <xdr:nvSpPr>
        <xdr:cNvPr id="799" name="円/楕円 798"/>
        <xdr:cNvSpPr/>
      </xdr:nvSpPr>
      <xdr:spPr>
        <a:xfrm>
          <a:off x="19494500" y="895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155958</xdr:rowOff>
    </xdr:from>
    <xdr:ext cx="534377" cy="259045"/>
    <xdr:sp macro="" textlink="">
      <xdr:nvSpPr>
        <xdr:cNvPr id="800" name="テキスト ボックス 799"/>
        <xdr:cNvSpPr txBox="1"/>
      </xdr:nvSpPr>
      <xdr:spPr>
        <a:xfrm>
          <a:off x="19278111" y="872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23,617</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169916</xdr:rowOff>
    </xdr:from>
    <xdr:to>
      <xdr:col>27</xdr:col>
      <xdr:colOff>161925</xdr:colOff>
      <xdr:row>52</xdr:row>
      <xdr:rowOff>100066</xdr:rowOff>
    </xdr:to>
    <xdr:sp macro="" textlink="">
      <xdr:nvSpPr>
        <xdr:cNvPr id="801" name="円/楕円 800"/>
        <xdr:cNvSpPr/>
      </xdr:nvSpPr>
      <xdr:spPr>
        <a:xfrm>
          <a:off x="18605500" y="891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116593</xdr:rowOff>
    </xdr:from>
    <xdr:ext cx="534377" cy="259045"/>
    <xdr:sp macro="" textlink="">
      <xdr:nvSpPr>
        <xdr:cNvPr id="802" name="テキスト ボックス 801"/>
        <xdr:cNvSpPr txBox="1"/>
      </xdr:nvSpPr>
      <xdr:spPr>
        <a:xfrm>
          <a:off x="18389111" y="868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154749</xdr:rowOff>
    </xdr:from>
    <xdr:to>
      <xdr:col>32</xdr:col>
      <xdr:colOff>186689</xdr:colOff>
      <xdr:row>78</xdr:row>
      <xdr:rowOff>142557</xdr:rowOff>
    </xdr:to>
    <xdr:cxnSp macro="">
      <xdr:nvCxnSpPr>
        <xdr:cNvPr id="827" name="直線コネクタ 826"/>
        <xdr:cNvCxnSpPr/>
      </xdr:nvCxnSpPr>
      <xdr:spPr>
        <a:xfrm flipV="1">
          <a:off x="22159595" y="12327699"/>
          <a:ext cx="1269" cy="118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146384</xdr:rowOff>
    </xdr:from>
    <xdr:ext cx="534377" cy="259045"/>
    <xdr:sp macro="" textlink="">
      <xdr:nvSpPr>
        <xdr:cNvPr id="828" name="繰出金最小値テキスト"/>
        <xdr:cNvSpPr txBox="1"/>
      </xdr:nvSpPr>
      <xdr:spPr>
        <a:xfrm>
          <a:off x="22212300" y="135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98425</xdr:colOff>
      <xdr:row>78</xdr:row>
      <xdr:rowOff>142557</xdr:rowOff>
    </xdr:from>
    <xdr:to>
      <xdr:col>32</xdr:col>
      <xdr:colOff>276225</xdr:colOff>
      <xdr:row>78</xdr:row>
      <xdr:rowOff>142557</xdr:rowOff>
    </xdr:to>
    <xdr:cxnSp macro="">
      <xdr:nvCxnSpPr>
        <xdr:cNvPr id="829" name="直線コネクタ 828"/>
        <xdr:cNvCxnSpPr/>
      </xdr:nvCxnSpPr>
      <xdr:spPr>
        <a:xfrm>
          <a:off x="22072600" y="135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101426</xdr:rowOff>
    </xdr:from>
    <xdr:ext cx="534377" cy="259045"/>
    <xdr:sp macro="" textlink="">
      <xdr:nvSpPr>
        <xdr:cNvPr id="830" name="繰出金最大値テキスト"/>
        <xdr:cNvSpPr txBox="1"/>
      </xdr:nvSpPr>
      <xdr:spPr>
        <a:xfrm>
          <a:off x="22212300" y="121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98425</xdr:colOff>
      <xdr:row>71</xdr:row>
      <xdr:rowOff>154749</xdr:rowOff>
    </xdr:from>
    <xdr:to>
      <xdr:col>32</xdr:col>
      <xdr:colOff>276225</xdr:colOff>
      <xdr:row>71</xdr:row>
      <xdr:rowOff>154749</xdr:rowOff>
    </xdr:to>
    <xdr:cxnSp macro="">
      <xdr:nvCxnSpPr>
        <xdr:cNvPr id="831" name="直線コネクタ 830"/>
        <xdr:cNvCxnSpPr/>
      </xdr:nvCxnSpPr>
      <xdr:spPr>
        <a:xfrm>
          <a:off x="22072600" y="1232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1206</xdr:rowOff>
    </xdr:from>
    <xdr:to>
      <xdr:col>32</xdr:col>
      <xdr:colOff>187325</xdr:colOff>
      <xdr:row>76</xdr:row>
      <xdr:rowOff>5435</xdr:rowOff>
    </xdr:to>
    <xdr:cxnSp macro="">
      <xdr:nvCxnSpPr>
        <xdr:cNvPr id="832" name="直線コネクタ 831"/>
        <xdr:cNvCxnSpPr/>
      </xdr:nvCxnSpPr>
      <xdr:spPr>
        <a:xfrm flipV="1">
          <a:off x="21323300" y="13031406"/>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85710</xdr:rowOff>
    </xdr:from>
    <xdr:ext cx="534377" cy="259045"/>
    <xdr:sp macro="" textlink="">
      <xdr:nvSpPr>
        <xdr:cNvPr id="833" name="繰出金平均値テキスト"/>
        <xdr:cNvSpPr txBox="1"/>
      </xdr:nvSpPr>
      <xdr:spPr>
        <a:xfrm>
          <a:off x="22212300" y="13115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107283</xdr:rowOff>
    </xdr:from>
    <xdr:to>
      <xdr:col>32</xdr:col>
      <xdr:colOff>238125</xdr:colOff>
      <xdr:row>77</xdr:row>
      <xdr:rowOff>37433</xdr:rowOff>
    </xdr:to>
    <xdr:sp macro="" textlink="">
      <xdr:nvSpPr>
        <xdr:cNvPr id="834" name="フローチャート : 判断 833"/>
        <xdr:cNvSpPr/>
      </xdr:nvSpPr>
      <xdr:spPr>
        <a:xfrm>
          <a:off x="22110700" y="1313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5435</xdr:rowOff>
    </xdr:from>
    <xdr:to>
      <xdr:col>31</xdr:col>
      <xdr:colOff>34925</xdr:colOff>
      <xdr:row>76</xdr:row>
      <xdr:rowOff>61976</xdr:rowOff>
    </xdr:to>
    <xdr:cxnSp macro="">
      <xdr:nvCxnSpPr>
        <xdr:cNvPr id="835" name="直線コネクタ 834"/>
        <xdr:cNvCxnSpPr/>
      </xdr:nvCxnSpPr>
      <xdr:spPr>
        <a:xfrm flipV="1">
          <a:off x="20434300" y="13035635"/>
          <a:ext cx="889000" cy="5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100730</xdr:rowOff>
    </xdr:from>
    <xdr:to>
      <xdr:col>31</xdr:col>
      <xdr:colOff>85725</xdr:colOff>
      <xdr:row>77</xdr:row>
      <xdr:rowOff>30880</xdr:rowOff>
    </xdr:to>
    <xdr:sp macro="" textlink="">
      <xdr:nvSpPr>
        <xdr:cNvPr id="836" name="フローチャート : 判断 835"/>
        <xdr:cNvSpPr/>
      </xdr:nvSpPr>
      <xdr:spPr>
        <a:xfrm>
          <a:off x="21272500" y="131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22007</xdr:rowOff>
    </xdr:from>
    <xdr:ext cx="534377" cy="259045"/>
    <xdr:sp macro="" textlink="">
      <xdr:nvSpPr>
        <xdr:cNvPr id="837" name="テキスト ボックス 836"/>
        <xdr:cNvSpPr txBox="1"/>
      </xdr:nvSpPr>
      <xdr:spPr>
        <a:xfrm>
          <a:off x="21056111" y="13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61976</xdr:rowOff>
    </xdr:from>
    <xdr:to>
      <xdr:col>29</xdr:col>
      <xdr:colOff>517525</xdr:colOff>
      <xdr:row>76</xdr:row>
      <xdr:rowOff>78112</xdr:rowOff>
    </xdr:to>
    <xdr:cxnSp macro="">
      <xdr:nvCxnSpPr>
        <xdr:cNvPr id="838" name="直線コネクタ 837"/>
        <xdr:cNvCxnSpPr/>
      </xdr:nvCxnSpPr>
      <xdr:spPr>
        <a:xfrm flipV="1">
          <a:off x="19545300" y="13092176"/>
          <a:ext cx="889000" cy="1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143745</xdr:rowOff>
    </xdr:from>
    <xdr:to>
      <xdr:col>29</xdr:col>
      <xdr:colOff>568325</xdr:colOff>
      <xdr:row>77</xdr:row>
      <xdr:rowOff>73895</xdr:rowOff>
    </xdr:to>
    <xdr:sp macro="" textlink="">
      <xdr:nvSpPr>
        <xdr:cNvPr id="839" name="フローチャート : 判断 838"/>
        <xdr:cNvSpPr/>
      </xdr:nvSpPr>
      <xdr:spPr>
        <a:xfrm>
          <a:off x="20383500" y="1317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65022</xdr:rowOff>
    </xdr:from>
    <xdr:ext cx="534377" cy="259045"/>
    <xdr:sp macro="" textlink="">
      <xdr:nvSpPr>
        <xdr:cNvPr id="840" name="テキスト ボックス 839"/>
        <xdr:cNvSpPr txBox="1"/>
      </xdr:nvSpPr>
      <xdr:spPr>
        <a:xfrm>
          <a:off x="20167111" y="1326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78112</xdr:rowOff>
    </xdr:from>
    <xdr:to>
      <xdr:col>28</xdr:col>
      <xdr:colOff>314325</xdr:colOff>
      <xdr:row>76</xdr:row>
      <xdr:rowOff>98171</xdr:rowOff>
    </xdr:to>
    <xdr:cxnSp macro="">
      <xdr:nvCxnSpPr>
        <xdr:cNvPr id="841" name="直線コネクタ 840"/>
        <xdr:cNvCxnSpPr/>
      </xdr:nvCxnSpPr>
      <xdr:spPr>
        <a:xfrm flipV="1">
          <a:off x="18656300" y="13108312"/>
          <a:ext cx="889000" cy="2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12281</xdr:rowOff>
    </xdr:from>
    <xdr:to>
      <xdr:col>28</xdr:col>
      <xdr:colOff>365125</xdr:colOff>
      <xdr:row>77</xdr:row>
      <xdr:rowOff>113881</xdr:rowOff>
    </xdr:to>
    <xdr:sp macro="" textlink="">
      <xdr:nvSpPr>
        <xdr:cNvPr id="842" name="フローチャート : 判断 841"/>
        <xdr:cNvSpPr/>
      </xdr:nvSpPr>
      <xdr:spPr>
        <a:xfrm>
          <a:off x="19494500" y="1321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105008</xdr:rowOff>
    </xdr:from>
    <xdr:ext cx="534377" cy="259045"/>
    <xdr:sp macro="" textlink="">
      <xdr:nvSpPr>
        <xdr:cNvPr id="843" name="テキスト ボックス 842"/>
        <xdr:cNvSpPr txBox="1"/>
      </xdr:nvSpPr>
      <xdr:spPr>
        <a:xfrm>
          <a:off x="19278111" y="1330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37,022</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41656</xdr:rowOff>
    </xdr:from>
    <xdr:to>
      <xdr:col>27</xdr:col>
      <xdr:colOff>161925</xdr:colOff>
      <xdr:row>77</xdr:row>
      <xdr:rowOff>143256</xdr:rowOff>
    </xdr:to>
    <xdr:sp macro="" textlink="">
      <xdr:nvSpPr>
        <xdr:cNvPr id="844" name="フローチャート : 判断 843"/>
        <xdr:cNvSpPr/>
      </xdr:nvSpPr>
      <xdr:spPr>
        <a:xfrm>
          <a:off x="18605500" y="1324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134383</xdr:rowOff>
    </xdr:from>
    <xdr:ext cx="534377" cy="259045"/>
    <xdr:sp macro="" textlink="">
      <xdr:nvSpPr>
        <xdr:cNvPr id="845" name="テキスト ボックス 844"/>
        <xdr:cNvSpPr txBox="1"/>
      </xdr:nvSpPr>
      <xdr:spPr>
        <a:xfrm>
          <a:off x="18389111" y="1333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35,480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121856</xdr:rowOff>
    </xdr:from>
    <xdr:to>
      <xdr:col>32</xdr:col>
      <xdr:colOff>238125</xdr:colOff>
      <xdr:row>76</xdr:row>
      <xdr:rowOff>52006</xdr:rowOff>
    </xdr:to>
    <xdr:sp macro="" textlink="">
      <xdr:nvSpPr>
        <xdr:cNvPr id="851" name="円/楕円 850"/>
        <xdr:cNvSpPr/>
      </xdr:nvSpPr>
      <xdr:spPr>
        <a:xfrm>
          <a:off x="22110700" y="1298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144733</xdr:rowOff>
    </xdr:from>
    <xdr:ext cx="534377" cy="259045"/>
    <xdr:sp macro="" textlink="">
      <xdr:nvSpPr>
        <xdr:cNvPr id="852" name="繰出金該当値テキスト"/>
        <xdr:cNvSpPr txBox="1"/>
      </xdr:nvSpPr>
      <xdr:spPr>
        <a:xfrm>
          <a:off x="22212300" y="1283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49,270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126085</xdr:rowOff>
    </xdr:from>
    <xdr:to>
      <xdr:col>31</xdr:col>
      <xdr:colOff>85725</xdr:colOff>
      <xdr:row>76</xdr:row>
      <xdr:rowOff>56235</xdr:rowOff>
    </xdr:to>
    <xdr:sp macro="" textlink="">
      <xdr:nvSpPr>
        <xdr:cNvPr id="853" name="円/楕円 852"/>
        <xdr:cNvSpPr/>
      </xdr:nvSpPr>
      <xdr:spPr>
        <a:xfrm>
          <a:off x="21272500" y="129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72762</xdr:rowOff>
    </xdr:from>
    <xdr:ext cx="534377" cy="259045"/>
    <xdr:sp macro="" textlink="">
      <xdr:nvSpPr>
        <xdr:cNvPr id="854" name="テキスト ボックス 853"/>
        <xdr:cNvSpPr txBox="1"/>
      </xdr:nvSpPr>
      <xdr:spPr>
        <a:xfrm>
          <a:off x="21056111" y="1276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49,048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11176</xdr:rowOff>
    </xdr:from>
    <xdr:to>
      <xdr:col>29</xdr:col>
      <xdr:colOff>568325</xdr:colOff>
      <xdr:row>76</xdr:row>
      <xdr:rowOff>112776</xdr:rowOff>
    </xdr:to>
    <xdr:sp macro="" textlink="">
      <xdr:nvSpPr>
        <xdr:cNvPr id="855" name="円/楕円 854"/>
        <xdr:cNvSpPr/>
      </xdr:nvSpPr>
      <xdr:spPr>
        <a:xfrm>
          <a:off x="20383500" y="1304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129303</xdr:rowOff>
    </xdr:from>
    <xdr:ext cx="534377" cy="259045"/>
    <xdr:sp macro="" textlink="">
      <xdr:nvSpPr>
        <xdr:cNvPr id="856" name="テキスト ボックス 855"/>
        <xdr:cNvSpPr txBox="1"/>
      </xdr:nvSpPr>
      <xdr:spPr>
        <a:xfrm>
          <a:off x="20167111" y="1281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46,080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27312</xdr:rowOff>
    </xdr:from>
    <xdr:to>
      <xdr:col>28</xdr:col>
      <xdr:colOff>365125</xdr:colOff>
      <xdr:row>76</xdr:row>
      <xdr:rowOff>128912</xdr:rowOff>
    </xdr:to>
    <xdr:sp macro="" textlink="">
      <xdr:nvSpPr>
        <xdr:cNvPr id="857" name="円/楕円 856"/>
        <xdr:cNvSpPr/>
      </xdr:nvSpPr>
      <xdr:spPr>
        <a:xfrm>
          <a:off x="19494500" y="1305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145439</xdr:rowOff>
    </xdr:from>
    <xdr:ext cx="534377" cy="259045"/>
    <xdr:sp macro="" textlink="">
      <xdr:nvSpPr>
        <xdr:cNvPr id="858" name="テキスト ボックス 857"/>
        <xdr:cNvSpPr txBox="1"/>
      </xdr:nvSpPr>
      <xdr:spPr>
        <a:xfrm>
          <a:off x="19278111" y="1283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47371</xdr:rowOff>
    </xdr:from>
    <xdr:to>
      <xdr:col>27</xdr:col>
      <xdr:colOff>161925</xdr:colOff>
      <xdr:row>76</xdr:row>
      <xdr:rowOff>148971</xdr:rowOff>
    </xdr:to>
    <xdr:sp macro="" textlink="">
      <xdr:nvSpPr>
        <xdr:cNvPr id="859" name="円/楕円 858"/>
        <xdr:cNvSpPr/>
      </xdr:nvSpPr>
      <xdr:spPr>
        <a:xfrm>
          <a:off x="18605500" y="130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165498</xdr:rowOff>
    </xdr:from>
    <xdr:ext cx="534377" cy="259045"/>
    <xdr:sp macro="" textlink="">
      <xdr:nvSpPr>
        <xdr:cNvPr id="860" name="テキスト ボックス 859"/>
        <xdr:cNvSpPr txBox="1"/>
      </xdr:nvSpPr>
      <xdr:spPr>
        <a:xfrm>
          <a:off x="18389111" y="128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44,180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lt"/>
              <a:ea typeface="+mn-ea"/>
              <a:cs typeface="+mn-cs"/>
            </a:rPr>
            <a:t>　扶助費</a:t>
          </a:r>
          <a:r>
            <a:rPr kumimoji="1" lang="ja-JP" altLang="ja-JP" sz="1200" b="0" i="0" baseline="0">
              <a:solidFill>
                <a:schemeClr val="dk1"/>
              </a:solidFill>
              <a:effectLst/>
              <a:latin typeface="+mn-lt"/>
              <a:ea typeface="+mn-ea"/>
              <a:cs typeface="+mn-cs"/>
            </a:rPr>
            <a:t>は、住民一人当たり</a:t>
          </a:r>
          <a:r>
            <a:rPr kumimoji="1" lang="en-US" altLang="ja-JP" sz="1200" b="0" i="0" baseline="0">
              <a:solidFill>
                <a:schemeClr val="dk1"/>
              </a:solidFill>
              <a:effectLst/>
              <a:latin typeface="+mn-lt"/>
              <a:ea typeface="+mn-ea"/>
              <a:cs typeface="+mn-cs"/>
            </a:rPr>
            <a:t>86,992</a:t>
          </a:r>
          <a:r>
            <a:rPr kumimoji="1" lang="ja-JP" altLang="ja-JP" sz="1200" b="0" i="0" baseline="0">
              <a:solidFill>
                <a:schemeClr val="dk1"/>
              </a:solidFill>
              <a:effectLst/>
              <a:latin typeface="+mn-lt"/>
              <a:ea typeface="+mn-ea"/>
              <a:cs typeface="+mn-cs"/>
            </a:rPr>
            <a:t>円となっており、類似団体と比較して一人当たりコストが高い状況となっている。これは、</a:t>
          </a:r>
          <a:r>
            <a:rPr kumimoji="1" lang="ja-JP" altLang="en-US" sz="1200" b="0" i="0" baseline="0">
              <a:solidFill>
                <a:schemeClr val="dk1"/>
              </a:solidFill>
              <a:effectLst/>
              <a:latin typeface="+mn-lt"/>
              <a:ea typeface="+mn-ea"/>
              <a:cs typeface="+mn-cs"/>
            </a:rPr>
            <a:t>給付事業費の増</a:t>
          </a:r>
          <a:r>
            <a:rPr kumimoji="1" lang="ja-JP" altLang="ja-JP" sz="1200" b="0" i="0" baseline="0">
              <a:solidFill>
                <a:schemeClr val="dk1"/>
              </a:solidFill>
              <a:effectLst/>
              <a:latin typeface="+mn-lt"/>
              <a:ea typeface="+mn-ea"/>
              <a:cs typeface="+mn-cs"/>
            </a:rPr>
            <a:t>（＋</a:t>
          </a:r>
          <a:r>
            <a:rPr kumimoji="1" lang="en-US" altLang="ja-JP" sz="1200" b="0" i="0" baseline="0">
              <a:solidFill>
                <a:schemeClr val="dk1"/>
              </a:solidFill>
              <a:effectLst/>
              <a:latin typeface="+mn-lt"/>
              <a:ea typeface="+mn-ea"/>
              <a:cs typeface="+mn-cs"/>
            </a:rPr>
            <a:t>729,195</a:t>
          </a:r>
          <a:r>
            <a:rPr kumimoji="1" lang="ja-JP" altLang="ja-JP" sz="1200" b="0" i="0" baseline="0">
              <a:solidFill>
                <a:schemeClr val="dk1"/>
              </a:solidFill>
              <a:effectLst/>
              <a:latin typeface="+mn-lt"/>
              <a:ea typeface="+mn-ea"/>
              <a:cs typeface="+mn-cs"/>
            </a:rPr>
            <a:t>千円）や</a:t>
          </a:r>
          <a:r>
            <a:rPr kumimoji="1" lang="ja-JP" altLang="en-US" sz="1200" b="0" i="0" baseline="0">
              <a:solidFill>
                <a:schemeClr val="dk1"/>
              </a:solidFill>
              <a:effectLst/>
              <a:latin typeface="+mn-lt"/>
              <a:ea typeface="+mn-ea"/>
              <a:cs typeface="+mn-cs"/>
            </a:rPr>
            <a:t>施設型給付費（認定こども園）の増</a:t>
          </a:r>
          <a:r>
            <a:rPr kumimoji="1" lang="ja-JP" altLang="ja-JP" sz="1200" b="0" i="0" baseline="0">
              <a:solidFill>
                <a:schemeClr val="dk1"/>
              </a:solidFill>
              <a:effectLst/>
              <a:latin typeface="+mn-lt"/>
              <a:ea typeface="+mn-ea"/>
              <a:cs typeface="+mn-cs"/>
            </a:rPr>
            <a:t>（＋</a:t>
          </a:r>
          <a:r>
            <a:rPr kumimoji="1" lang="en-US" altLang="ja-JP" sz="1200" b="0" i="0" baseline="0">
              <a:solidFill>
                <a:schemeClr val="dk1"/>
              </a:solidFill>
              <a:effectLst/>
              <a:latin typeface="+mn-lt"/>
              <a:ea typeface="+mn-ea"/>
              <a:cs typeface="+mn-cs"/>
            </a:rPr>
            <a:t>108,379</a:t>
          </a:r>
          <a:r>
            <a:rPr kumimoji="1" lang="ja-JP" altLang="ja-JP" sz="1200" b="0" i="0" baseline="0">
              <a:solidFill>
                <a:schemeClr val="dk1"/>
              </a:solidFill>
              <a:effectLst/>
              <a:latin typeface="+mn-lt"/>
              <a:ea typeface="+mn-ea"/>
              <a:cs typeface="+mn-cs"/>
            </a:rPr>
            <a:t>千円）などによるものであり、前年度決算と比較すると</a:t>
          </a:r>
          <a:r>
            <a:rPr kumimoji="1" lang="en-US" altLang="ja-JP" sz="1200" b="0" i="0" baseline="0">
              <a:solidFill>
                <a:schemeClr val="dk1"/>
              </a:solidFill>
              <a:effectLst/>
              <a:latin typeface="+mn-lt"/>
              <a:ea typeface="+mn-ea"/>
              <a:cs typeface="+mn-cs"/>
            </a:rPr>
            <a:t>7.9%</a:t>
          </a:r>
          <a:r>
            <a:rPr kumimoji="1" lang="ja-JP" altLang="en-US" sz="1200" b="0" i="0" baseline="0">
              <a:solidFill>
                <a:schemeClr val="dk1"/>
              </a:solidFill>
              <a:effectLst/>
              <a:latin typeface="+mn-lt"/>
              <a:ea typeface="+mn-ea"/>
              <a:cs typeface="+mn-cs"/>
            </a:rPr>
            <a:t>の増となって</a:t>
          </a:r>
          <a:r>
            <a:rPr kumimoji="1" lang="ja-JP" altLang="ja-JP" sz="1200" b="0" i="0" baseline="0">
              <a:solidFill>
                <a:schemeClr val="dk1"/>
              </a:solidFill>
              <a:effectLst/>
              <a:latin typeface="+mn-lt"/>
              <a:ea typeface="+mn-ea"/>
              <a:cs typeface="+mn-cs"/>
            </a:rPr>
            <a:t>いる。</a:t>
          </a:r>
          <a:endParaRPr kumimoji="1" lang="en-US" altLang="ja-JP" sz="12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lt"/>
              <a:ea typeface="+mn-ea"/>
              <a:cs typeface="+mn-cs"/>
            </a:rPr>
            <a:t>　コストは類似団体平均においても年々増加しているが、本市の方が上回っており、事業のあり方を研究していく必要がある。</a:t>
          </a:r>
          <a:endParaRPr kumimoji="1" lang="ja-JP" altLang="en-US"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栃木県足利市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151,248
147,317
177.76
52,981,899
51,463,978
1,263,684
29,377,905
40,436,301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50437</xdr:rowOff>
    </xdr:from>
    <xdr:to>
      <xdr:col>6</xdr:col>
      <xdr:colOff>510540</xdr:colOff>
      <xdr:row>38</xdr:row>
      <xdr:rowOff>138612</xdr:rowOff>
    </xdr:to>
    <xdr:cxnSp macro="">
      <xdr:nvCxnSpPr>
        <xdr:cNvPr id="58" name="直線コネクタ 57"/>
        <xdr:cNvCxnSpPr/>
      </xdr:nvCxnSpPr>
      <xdr:spPr>
        <a:xfrm flipV="1">
          <a:off x="4633595" y="5193937"/>
          <a:ext cx="127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142439</xdr:rowOff>
    </xdr:from>
    <xdr:ext cx="469744" cy="259045"/>
    <xdr:sp macro="" textlink="">
      <xdr:nvSpPr>
        <xdr:cNvPr id="59" name="議会費最小値テキスト"/>
        <xdr:cNvSpPr txBox="1"/>
      </xdr:nvSpPr>
      <xdr:spPr>
        <a:xfrm>
          <a:off x="4686300"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422275</xdr:colOff>
      <xdr:row>38</xdr:row>
      <xdr:rowOff>138612</xdr:rowOff>
    </xdr:from>
    <xdr:to>
      <xdr:col>6</xdr:col>
      <xdr:colOff>600075</xdr:colOff>
      <xdr:row>38</xdr:row>
      <xdr:rowOff>138612</xdr:rowOff>
    </xdr:to>
    <xdr:cxnSp macro="">
      <xdr:nvCxnSpPr>
        <xdr:cNvPr id="60" name="直線コネクタ 59"/>
        <xdr:cNvCxnSpPr/>
      </xdr:nvCxnSpPr>
      <xdr:spPr>
        <a:xfrm>
          <a:off x="4546600" y="665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168564</xdr:rowOff>
    </xdr:from>
    <xdr:ext cx="469744" cy="259045"/>
    <xdr:sp macro="" textlink="">
      <xdr:nvSpPr>
        <xdr:cNvPr id="61" name="議会費最大値テキスト"/>
        <xdr:cNvSpPr txBox="1"/>
      </xdr:nvSpPr>
      <xdr:spPr>
        <a:xfrm>
          <a:off x="4686300" y="49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422275</xdr:colOff>
      <xdr:row>30</xdr:row>
      <xdr:rowOff>50437</xdr:rowOff>
    </xdr:from>
    <xdr:to>
      <xdr:col>6</xdr:col>
      <xdr:colOff>600075</xdr:colOff>
      <xdr:row>30</xdr:row>
      <xdr:rowOff>50437</xdr:rowOff>
    </xdr:to>
    <xdr:cxnSp macro="">
      <xdr:nvCxnSpPr>
        <xdr:cNvPr id="62" name="直線コネクタ 61"/>
        <xdr:cNvCxnSpPr/>
      </xdr:nvCxnSpPr>
      <xdr:spPr>
        <a:xfrm>
          <a:off x="4546600" y="519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157117</xdr:rowOff>
    </xdr:from>
    <xdr:to>
      <xdr:col>6</xdr:col>
      <xdr:colOff>511175</xdr:colOff>
      <xdr:row>36</xdr:row>
      <xdr:rowOff>19957</xdr:rowOff>
    </xdr:to>
    <xdr:cxnSp macro="">
      <xdr:nvCxnSpPr>
        <xdr:cNvPr id="63" name="直線コネクタ 62"/>
        <xdr:cNvCxnSpPr/>
      </xdr:nvCxnSpPr>
      <xdr:spPr>
        <a:xfrm>
          <a:off x="3797300" y="5986417"/>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164028</xdr:rowOff>
    </xdr:from>
    <xdr:ext cx="469744" cy="259045"/>
    <xdr:sp macro="" textlink="">
      <xdr:nvSpPr>
        <xdr:cNvPr id="64" name="議会費平均値テキスト"/>
        <xdr:cNvSpPr txBox="1"/>
      </xdr:nvSpPr>
      <xdr:spPr>
        <a:xfrm>
          <a:off x="4686300" y="5821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141151</xdr:rowOff>
    </xdr:from>
    <xdr:to>
      <xdr:col>6</xdr:col>
      <xdr:colOff>561975</xdr:colOff>
      <xdr:row>35</xdr:row>
      <xdr:rowOff>71301</xdr:rowOff>
    </xdr:to>
    <xdr:sp macro="" textlink="">
      <xdr:nvSpPr>
        <xdr:cNvPr id="65" name="フローチャート : 判断 64"/>
        <xdr:cNvSpPr/>
      </xdr:nvSpPr>
      <xdr:spPr>
        <a:xfrm>
          <a:off x="45847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157117</xdr:rowOff>
    </xdr:from>
    <xdr:to>
      <xdr:col>5</xdr:col>
      <xdr:colOff>358775</xdr:colOff>
      <xdr:row>35</xdr:row>
      <xdr:rowOff>103233</xdr:rowOff>
    </xdr:to>
    <xdr:cxnSp macro="">
      <xdr:nvCxnSpPr>
        <xdr:cNvPr id="66" name="直線コネクタ 65"/>
        <xdr:cNvCxnSpPr/>
      </xdr:nvCxnSpPr>
      <xdr:spPr>
        <a:xfrm flipV="1">
          <a:off x="2908300" y="5986417"/>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75293</xdr:rowOff>
    </xdr:from>
    <xdr:to>
      <xdr:col>5</xdr:col>
      <xdr:colOff>409575</xdr:colOff>
      <xdr:row>34</xdr:row>
      <xdr:rowOff>5443</xdr:rowOff>
    </xdr:to>
    <xdr:sp macro="" textlink="">
      <xdr:nvSpPr>
        <xdr:cNvPr id="67" name="フローチャート : 判断 66"/>
        <xdr:cNvSpPr/>
      </xdr:nvSpPr>
      <xdr:spPr>
        <a:xfrm>
          <a:off x="3746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21970</xdr:rowOff>
    </xdr:from>
    <xdr:ext cx="469744" cy="259045"/>
    <xdr:sp macro="" textlink="">
      <xdr:nvSpPr>
        <xdr:cNvPr id="68" name="テキスト ボックス 67"/>
        <xdr:cNvSpPr txBox="1"/>
      </xdr:nvSpPr>
      <xdr:spPr>
        <a:xfrm>
          <a:off x="3562427"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103233</xdr:rowOff>
    </xdr:from>
    <xdr:to>
      <xdr:col>4</xdr:col>
      <xdr:colOff>155575</xdr:colOff>
      <xdr:row>35</xdr:row>
      <xdr:rowOff>160927</xdr:rowOff>
    </xdr:to>
    <xdr:cxnSp macro="">
      <xdr:nvCxnSpPr>
        <xdr:cNvPr id="69" name="直線コネクタ 68"/>
        <xdr:cNvCxnSpPr/>
      </xdr:nvCxnSpPr>
      <xdr:spPr>
        <a:xfrm flipV="1">
          <a:off x="2019300" y="6103983"/>
          <a:ext cx="889000" cy="5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62230</xdr:rowOff>
    </xdr:from>
    <xdr:to>
      <xdr:col>4</xdr:col>
      <xdr:colOff>206375</xdr:colOff>
      <xdr:row>35</xdr:row>
      <xdr:rowOff>163830</xdr:rowOff>
    </xdr:to>
    <xdr:sp macro="" textlink="">
      <xdr:nvSpPr>
        <xdr:cNvPr id="70" name="フローチャート : 判断 69"/>
        <xdr:cNvSpPr/>
      </xdr:nvSpPr>
      <xdr:spPr>
        <a:xfrm>
          <a:off x="2857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154957</xdr:rowOff>
    </xdr:from>
    <xdr:ext cx="469744" cy="259045"/>
    <xdr:sp macro="" textlink="">
      <xdr:nvSpPr>
        <xdr:cNvPr id="71" name="テキスト ボックス 70"/>
        <xdr:cNvSpPr txBox="1"/>
      </xdr:nvSpPr>
      <xdr:spPr>
        <a:xfrm>
          <a:off x="2673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87993</xdr:rowOff>
    </xdr:from>
    <xdr:to>
      <xdr:col>2</xdr:col>
      <xdr:colOff>638175</xdr:colOff>
      <xdr:row>35</xdr:row>
      <xdr:rowOff>160927</xdr:rowOff>
    </xdr:to>
    <xdr:cxnSp macro="">
      <xdr:nvCxnSpPr>
        <xdr:cNvPr id="72" name="直線コネクタ 71"/>
        <xdr:cNvCxnSpPr/>
      </xdr:nvCxnSpPr>
      <xdr:spPr>
        <a:xfrm>
          <a:off x="1130300" y="6088743"/>
          <a:ext cx="889000" cy="7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126456</xdr:rowOff>
    </xdr:from>
    <xdr:to>
      <xdr:col>3</xdr:col>
      <xdr:colOff>3175</xdr:colOff>
      <xdr:row>36</xdr:row>
      <xdr:rowOff>56606</xdr:rowOff>
    </xdr:to>
    <xdr:sp macro="" textlink="">
      <xdr:nvSpPr>
        <xdr:cNvPr id="73" name="フローチャート : 判断 72"/>
        <xdr:cNvSpPr/>
      </xdr:nvSpPr>
      <xdr:spPr>
        <a:xfrm>
          <a:off x="1968500" y="612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47733</xdr:rowOff>
    </xdr:from>
    <xdr:ext cx="469744" cy="259045"/>
    <xdr:sp macro="" textlink="">
      <xdr:nvSpPr>
        <xdr:cNvPr id="74" name="テキスト ボックス 73"/>
        <xdr:cNvSpPr txBox="1"/>
      </xdr:nvSpPr>
      <xdr:spPr>
        <a:xfrm>
          <a:off x="1784427" y="621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65496</xdr:rowOff>
    </xdr:from>
    <xdr:to>
      <xdr:col>1</xdr:col>
      <xdr:colOff>485775</xdr:colOff>
      <xdr:row>35</xdr:row>
      <xdr:rowOff>167096</xdr:rowOff>
    </xdr:to>
    <xdr:sp macro="" textlink="">
      <xdr:nvSpPr>
        <xdr:cNvPr id="75" name="フローチャート : 判断 74"/>
        <xdr:cNvSpPr/>
      </xdr:nvSpPr>
      <xdr:spPr>
        <a:xfrm>
          <a:off x="1079500" y="606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158223</xdr:rowOff>
    </xdr:from>
    <xdr:ext cx="469744" cy="259045"/>
    <xdr:sp macro="" textlink="">
      <xdr:nvSpPr>
        <xdr:cNvPr id="76" name="テキスト ボックス 75"/>
        <xdr:cNvSpPr txBox="1"/>
      </xdr:nvSpPr>
      <xdr:spPr>
        <a:xfrm>
          <a:off x="895427" y="615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140607</xdr:rowOff>
    </xdr:from>
    <xdr:to>
      <xdr:col>6</xdr:col>
      <xdr:colOff>561975</xdr:colOff>
      <xdr:row>36</xdr:row>
      <xdr:rowOff>70757</xdr:rowOff>
    </xdr:to>
    <xdr:sp macro="" textlink="">
      <xdr:nvSpPr>
        <xdr:cNvPr id="82" name="円/楕円 81"/>
        <xdr:cNvSpPr/>
      </xdr:nvSpPr>
      <xdr:spPr>
        <a:xfrm>
          <a:off x="45847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119034</xdr:rowOff>
    </xdr:from>
    <xdr:ext cx="469744" cy="259045"/>
    <xdr:sp macro="" textlink="">
      <xdr:nvSpPr>
        <xdr:cNvPr id="83" name="議会費該当値テキスト"/>
        <xdr:cNvSpPr txBox="1"/>
      </xdr:nvSpPr>
      <xdr:spPr>
        <a:xfrm>
          <a:off x="4686300" y="611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106317</xdr:rowOff>
    </xdr:from>
    <xdr:to>
      <xdr:col>5</xdr:col>
      <xdr:colOff>409575</xdr:colOff>
      <xdr:row>35</xdr:row>
      <xdr:rowOff>36467</xdr:rowOff>
    </xdr:to>
    <xdr:sp macro="" textlink="">
      <xdr:nvSpPr>
        <xdr:cNvPr id="84" name="円/楕円 83"/>
        <xdr:cNvSpPr/>
      </xdr:nvSpPr>
      <xdr:spPr>
        <a:xfrm>
          <a:off x="3746500" y="593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27594</xdr:rowOff>
    </xdr:from>
    <xdr:ext cx="469744" cy="259045"/>
    <xdr:sp macro="" textlink="">
      <xdr:nvSpPr>
        <xdr:cNvPr id="85" name="テキスト ボックス 84"/>
        <xdr:cNvSpPr txBox="1"/>
      </xdr:nvSpPr>
      <xdr:spPr>
        <a:xfrm>
          <a:off x="3562427" y="602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52433</xdr:rowOff>
    </xdr:from>
    <xdr:to>
      <xdr:col>4</xdr:col>
      <xdr:colOff>206375</xdr:colOff>
      <xdr:row>35</xdr:row>
      <xdr:rowOff>154033</xdr:rowOff>
    </xdr:to>
    <xdr:sp macro="" textlink="">
      <xdr:nvSpPr>
        <xdr:cNvPr id="86" name="円/楕円 85"/>
        <xdr:cNvSpPr/>
      </xdr:nvSpPr>
      <xdr:spPr>
        <a:xfrm>
          <a:off x="2857500" y="605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170560</xdr:rowOff>
    </xdr:from>
    <xdr:ext cx="469744" cy="259045"/>
    <xdr:sp macro="" textlink="">
      <xdr:nvSpPr>
        <xdr:cNvPr id="87" name="テキスト ボックス 86"/>
        <xdr:cNvSpPr txBox="1"/>
      </xdr:nvSpPr>
      <xdr:spPr>
        <a:xfrm>
          <a:off x="2673427" y="582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110127</xdr:rowOff>
    </xdr:from>
    <xdr:to>
      <xdr:col>3</xdr:col>
      <xdr:colOff>3175</xdr:colOff>
      <xdr:row>36</xdr:row>
      <xdr:rowOff>40277</xdr:rowOff>
    </xdr:to>
    <xdr:sp macro="" textlink="">
      <xdr:nvSpPr>
        <xdr:cNvPr id="88" name="円/楕円 87"/>
        <xdr:cNvSpPr/>
      </xdr:nvSpPr>
      <xdr:spPr>
        <a:xfrm>
          <a:off x="1968500" y="611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56804</xdr:rowOff>
    </xdr:from>
    <xdr:ext cx="469744" cy="259045"/>
    <xdr:sp macro="" textlink="">
      <xdr:nvSpPr>
        <xdr:cNvPr id="89" name="テキスト ボックス 88"/>
        <xdr:cNvSpPr txBox="1"/>
      </xdr:nvSpPr>
      <xdr:spPr>
        <a:xfrm>
          <a:off x="1784427" y="588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37193</xdr:rowOff>
    </xdr:from>
    <xdr:to>
      <xdr:col>1</xdr:col>
      <xdr:colOff>485775</xdr:colOff>
      <xdr:row>35</xdr:row>
      <xdr:rowOff>138793</xdr:rowOff>
    </xdr:to>
    <xdr:sp macro="" textlink="">
      <xdr:nvSpPr>
        <xdr:cNvPr id="90" name="円/楕円 89"/>
        <xdr:cNvSpPr/>
      </xdr:nvSpPr>
      <xdr:spPr>
        <a:xfrm>
          <a:off x="10795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155320</xdr:rowOff>
    </xdr:from>
    <xdr:ext cx="469744" cy="259045"/>
    <xdr:sp macro="" textlink="">
      <xdr:nvSpPr>
        <xdr:cNvPr id="91" name="テキスト ボックス 90"/>
        <xdr:cNvSpPr txBox="1"/>
      </xdr:nvSpPr>
      <xdr:spPr>
        <a:xfrm>
          <a:off x="895427"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76323</xdr:rowOff>
    </xdr:from>
    <xdr:to>
      <xdr:col>6</xdr:col>
      <xdr:colOff>510540</xdr:colOff>
      <xdr:row>57</xdr:row>
      <xdr:rowOff>168824</xdr:rowOff>
    </xdr:to>
    <xdr:cxnSp macro="">
      <xdr:nvCxnSpPr>
        <xdr:cNvPr id="113" name="直線コネクタ 112"/>
        <xdr:cNvCxnSpPr/>
      </xdr:nvCxnSpPr>
      <xdr:spPr>
        <a:xfrm flipV="1">
          <a:off x="4633595" y="8820273"/>
          <a:ext cx="1270" cy="11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xdr:rowOff>
    </xdr:from>
    <xdr:ext cx="534377" cy="259045"/>
    <xdr:sp macro="" textlink="">
      <xdr:nvSpPr>
        <xdr:cNvPr id="114" name="総務費最小値テキスト"/>
        <xdr:cNvSpPr txBox="1"/>
      </xdr:nvSpPr>
      <xdr:spPr>
        <a:xfrm>
          <a:off x="4686300" y="9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422275</xdr:colOff>
      <xdr:row>57</xdr:row>
      <xdr:rowOff>168824</xdr:rowOff>
    </xdr:from>
    <xdr:to>
      <xdr:col>6</xdr:col>
      <xdr:colOff>600075</xdr:colOff>
      <xdr:row>57</xdr:row>
      <xdr:rowOff>168824</xdr:rowOff>
    </xdr:to>
    <xdr:cxnSp macro="">
      <xdr:nvCxnSpPr>
        <xdr:cNvPr id="115" name="直線コネクタ 114"/>
        <xdr:cNvCxnSpPr/>
      </xdr:nvCxnSpPr>
      <xdr:spPr>
        <a:xfrm>
          <a:off x="4546600" y="994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23000</xdr:rowOff>
    </xdr:from>
    <xdr:ext cx="599010" cy="259045"/>
    <xdr:sp macro="" textlink="">
      <xdr:nvSpPr>
        <xdr:cNvPr id="116" name="総務費最大値テキスト"/>
        <xdr:cNvSpPr txBox="1"/>
      </xdr:nvSpPr>
      <xdr:spPr>
        <a:xfrm>
          <a:off x="4686300" y="859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422275</xdr:colOff>
      <xdr:row>51</xdr:row>
      <xdr:rowOff>76323</xdr:rowOff>
    </xdr:from>
    <xdr:to>
      <xdr:col>6</xdr:col>
      <xdr:colOff>600075</xdr:colOff>
      <xdr:row>51</xdr:row>
      <xdr:rowOff>76323</xdr:rowOff>
    </xdr:to>
    <xdr:cxnSp macro="">
      <xdr:nvCxnSpPr>
        <xdr:cNvPr id="117" name="直線コネクタ 116"/>
        <xdr:cNvCxnSpPr/>
      </xdr:nvCxnSpPr>
      <xdr:spPr>
        <a:xfrm>
          <a:off x="4546600" y="882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152598</xdr:rowOff>
    </xdr:from>
    <xdr:to>
      <xdr:col>6</xdr:col>
      <xdr:colOff>511175</xdr:colOff>
      <xdr:row>57</xdr:row>
      <xdr:rowOff>168824</xdr:rowOff>
    </xdr:to>
    <xdr:cxnSp macro="">
      <xdr:nvCxnSpPr>
        <xdr:cNvPr id="118" name="直線コネクタ 117"/>
        <xdr:cNvCxnSpPr/>
      </xdr:nvCxnSpPr>
      <xdr:spPr>
        <a:xfrm>
          <a:off x="3797300" y="9925248"/>
          <a:ext cx="838200" cy="1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41578</xdr:rowOff>
    </xdr:from>
    <xdr:ext cx="534377" cy="259045"/>
    <xdr:sp macro="" textlink="">
      <xdr:nvSpPr>
        <xdr:cNvPr id="119" name="総務費平均値テキスト"/>
        <xdr:cNvSpPr txBox="1"/>
      </xdr:nvSpPr>
      <xdr:spPr>
        <a:xfrm>
          <a:off x="4686300" y="9642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18701</xdr:rowOff>
    </xdr:from>
    <xdr:to>
      <xdr:col>6</xdr:col>
      <xdr:colOff>561975</xdr:colOff>
      <xdr:row>57</xdr:row>
      <xdr:rowOff>120301</xdr:rowOff>
    </xdr:to>
    <xdr:sp macro="" textlink="">
      <xdr:nvSpPr>
        <xdr:cNvPr id="120" name="フローチャート : 判断 119"/>
        <xdr:cNvSpPr/>
      </xdr:nvSpPr>
      <xdr:spPr>
        <a:xfrm>
          <a:off x="45847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152598</xdr:rowOff>
    </xdr:from>
    <xdr:to>
      <xdr:col>5</xdr:col>
      <xdr:colOff>358775</xdr:colOff>
      <xdr:row>58</xdr:row>
      <xdr:rowOff>7811</xdr:rowOff>
    </xdr:to>
    <xdr:cxnSp macro="">
      <xdr:nvCxnSpPr>
        <xdr:cNvPr id="121" name="直線コネクタ 120"/>
        <xdr:cNvCxnSpPr/>
      </xdr:nvCxnSpPr>
      <xdr:spPr>
        <a:xfrm flipV="1">
          <a:off x="2908300" y="9925248"/>
          <a:ext cx="889000" cy="2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48886</xdr:rowOff>
    </xdr:from>
    <xdr:to>
      <xdr:col>5</xdr:col>
      <xdr:colOff>409575</xdr:colOff>
      <xdr:row>57</xdr:row>
      <xdr:rowOff>150486</xdr:rowOff>
    </xdr:to>
    <xdr:sp macro="" textlink="">
      <xdr:nvSpPr>
        <xdr:cNvPr id="122" name="フローチャート : 判断 121"/>
        <xdr:cNvSpPr/>
      </xdr:nvSpPr>
      <xdr:spPr>
        <a:xfrm>
          <a:off x="3746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167013</xdr:rowOff>
    </xdr:from>
    <xdr:ext cx="534377" cy="259045"/>
    <xdr:sp macro="" textlink="">
      <xdr:nvSpPr>
        <xdr:cNvPr id="123" name="テキスト ボックス 122"/>
        <xdr:cNvSpPr txBox="1"/>
      </xdr:nvSpPr>
      <xdr:spPr>
        <a:xfrm>
          <a:off x="3530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7811</xdr:rowOff>
    </xdr:from>
    <xdr:to>
      <xdr:col>4</xdr:col>
      <xdr:colOff>155575</xdr:colOff>
      <xdr:row>58</xdr:row>
      <xdr:rowOff>22040</xdr:rowOff>
    </xdr:to>
    <xdr:cxnSp macro="">
      <xdr:nvCxnSpPr>
        <xdr:cNvPr id="124" name="直線コネクタ 123"/>
        <xdr:cNvCxnSpPr/>
      </xdr:nvCxnSpPr>
      <xdr:spPr>
        <a:xfrm flipV="1">
          <a:off x="2019300" y="9951911"/>
          <a:ext cx="889000" cy="1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84095</xdr:rowOff>
    </xdr:from>
    <xdr:to>
      <xdr:col>4</xdr:col>
      <xdr:colOff>206375</xdr:colOff>
      <xdr:row>58</xdr:row>
      <xdr:rowOff>14245</xdr:rowOff>
    </xdr:to>
    <xdr:sp macro="" textlink="">
      <xdr:nvSpPr>
        <xdr:cNvPr id="125" name="フローチャート : 判断 124"/>
        <xdr:cNvSpPr/>
      </xdr:nvSpPr>
      <xdr:spPr>
        <a:xfrm>
          <a:off x="2857500" y="9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30772</xdr:rowOff>
    </xdr:from>
    <xdr:ext cx="534377" cy="259045"/>
    <xdr:sp macro="" textlink="">
      <xdr:nvSpPr>
        <xdr:cNvPr id="126" name="テキスト ボックス 125"/>
        <xdr:cNvSpPr txBox="1"/>
      </xdr:nvSpPr>
      <xdr:spPr>
        <a:xfrm>
          <a:off x="2641111" y="963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38,551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13673</xdr:rowOff>
    </xdr:from>
    <xdr:to>
      <xdr:col>2</xdr:col>
      <xdr:colOff>638175</xdr:colOff>
      <xdr:row>58</xdr:row>
      <xdr:rowOff>22040</xdr:rowOff>
    </xdr:to>
    <xdr:cxnSp macro="">
      <xdr:nvCxnSpPr>
        <xdr:cNvPr id="127" name="直線コネクタ 126"/>
        <xdr:cNvCxnSpPr/>
      </xdr:nvCxnSpPr>
      <xdr:spPr>
        <a:xfrm>
          <a:off x="1130300" y="9957773"/>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69441</xdr:rowOff>
    </xdr:from>
    <xdr:to>
      <xdr:col>3</xdr:col>
      <xdr:colOff>3175</xdr:colOff>
      <xdr:row>57</xdr:row>
      <xdr:rowOff>171041</xdr:rowOff>
    </xdr:to>
    <xdr:sp macro="" textlink="">
      <xdr:nvSpPr>
        <xdr:cNvPr id="128" name="フローチャート : 判断 127"/>
        <xdr:cNvSpPr/>
      </xdr:nvSpPr>
      <xdr:spPr>
        <a:xfrm>
          <a:off x="1968500" y="984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16118</xdr:rowOff>
    </xdr:from>
    <xdr:ext cx="534377" cy="259045"/>
    <xdr:sp macro="" textlink="">
      <xdr:nvSpPr>
        <xdr:cNvPr id="129" name="テキスト ボックス 128"/>
        <xdr:cNvSpPr txBox="1"/>
      </xdr:nvSpPr>
      <xdr:spPr>
        <a:xfrm>
          <a:off x="1752111" y="961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41,756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99662</xdr:rowOff>
    </xdr:from>
    <xdr:to>
      <xdr:col>1</xdr:col>
      <xdr:colOff>485775</xdr:colOff>
      <xdr:row>58</xdr:row>
      <xdr:rowOff>29812</xdr:rowOff>
    </xdr:to>
    <xdr:sp macro="" textlink="">
      <xdr:nvSpPr>
        <xdr:cNvPr id="130" name="フローチャート : 判断 129"/>
        <xdr:cNvSpPr/>
      </xdr:nvSpPr>
      <xdr:spPr>
        <a:xfrm>
          <a:off x="1079500" y="987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46339</xdr:rowOff>
    </xdr:from>
    <xdr:ext cx="534377" cy="259045"/>
    <xdr:sp macro="" textlink="">
      <xdr:nvSpPr>
        <xdr:cNvPr id="131" name="テキスト ボックス 130"/>
        <xdr:cNvSpPr txBox="1"/>
      </xdr:nvSpPr>
      <xdr:spPr>
        <a:xfrm>
          <a:off x="863111" y="964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35,146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118024</xdr:rowOff>
    </xdr:from>
    <xdr:to>
      <xdr:col>6</xdr:col>
      <xdr:colOff>561975</xdr:colOff>
      <xdr:row>58</xdr:row>
      <xdr:rowOff>48174</xdr:rowOff>
    </xdr:to>
    <xdr:sp macro="" textlink="">
      <xdr:nvSpPr>
        <xdr:cNvPr id="137" name="円/楕円 136"/>
        <xdr:cNvSpPr/>
      </xdr:nvSpPr>
      <xdr:spPr>
        <a:xfrm>
          <a:off x="4584700" y="98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32951</xdr:rowOff>
    </xdr:from>
    <xdr:ext cx="534377" cy="259045"/>
    <xdr:sp macro="" textlink="">
      <xdr:nvSpPr>
        <xdr:cNvPr id="138" name="総務費該当値テキスト"/>
        <xdr:cNvSpPr txBox="1"/>
      </xdr:nvSpPr>
      <xdr:spPr>
        <a:xfrm>
          <a:off x="4686300" y="980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31,130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101798</xdr:rowOff>
    </xdr:from>
    <xdr:to>
      <xdr:col>5</xdr:col>
      <xdr:colOff>409575</xdr:colOff>
      <xdr:row>58</xdr:row>
      <xdr:rowOff>31948</xdr:rowOff>
    </xdr:to>
    <xdr:sp macro="" textlink="">
      <xdr:nvSpPr>
        <xdr:cNvPr id="139" name="円/楕円 138"/>
        <xdr:cNvSpPr/>
      </xdr:nvSpPr>
      <xdr:spPr>
        <a:xfrm>
          <a:off x="3746500" y="987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23075</xdr:rowOff>
    </xdr:from>
    <xdr:ext cx="534377" cy="259045"/>
    <xdr:sp macro="" textlink="">
      <xdr:nvSpPr>
        <xdr:cNvPr id="140" name="テキスト ボックス 139"/>
        <xdr:cNvSpPr txBox="1"/>
      </xdr:nvSpPr>
      <xdr:spPr>
        <a:xfrm>
          <a:off x="3530111" y="99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34,679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128461</xdr:rowOff>
    </xdr:from>
    <xdr:to>
      <xdr:col>4</xdr:col>
      <xdr:colOff>206375</xdr:colOff>
      <xdr:row>58</xdr:row>
      <xdr:rowOff>58611</xdr:rowOff>
    </xdr:to>
    <xdr:sp macro="" textlink="">
      <xdr:nvSpPr>
        <xdr:cNvPr id="141" name="円/楕円 140"/>
        <xdr:cNvSpPr/>
      </xdr:nvSpPr>
      <xdr:spPr>
        <a:xfrm>
          <a:off x="2857500" y="990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49738</xdr:rowOff>
    </xdr:from>
    <xdr:ext cx="534377" cy="259045"/>
    <xdr:sp macro="" textlink="">
      <xdr:nvSpPr>
        <xdr:cNvPr id="142" name="テキスト ボックス 141"/>
        <xdr:cNvSpPr txBox="1"/>
      </xdr:nvSpPr>
      <xdr:spPr>
        <a:xfrm>
          <a:off x="2641111" y="999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142690</xdr:rowOff>
    </xdr:from>
    <xdr:to>
      <xdr:col>3</xdr:col>
      <xdr:colOff>3175</xdr:colOff>
      <xdr:row>58</xdr:row>
      <xdr:rowOff>72840</xdr:rowOff>
    </xdr:to>
    <xdr:sp macro="" textlink="">
      <xdr:nvSpPr>
        <xdr:cNvPr id="143" name="円/楕円 142"/>
        <xdr:cNvSpPr/>
      </xdr:nvSpPr>
      <xdr:spPr>
        <a:xfrm>
          <a:off x="1968500" y="99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63967</xdr:rowOff>
    </xdr:from>
    <xdr:ext cx="534377" cy="259045"/>
    <xdr:sp macro="" textlink="">
      <xdr:nvSpPr>
        <xdr:cNvPr id="144" name="テキスト ボックス 143"/>
        <xdr:cNvSpPr txBox="1"/>
      </xdr:nvSpPr>
      <xdr:spPr>
        <a:xfrm>
          <a:off x="1752111" y="1000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134323</xdr:rowOff>
    </xdr:from>
    <xdr:to>
      <xdr:col>1</xdr:col>
      <xdr:colOff>485775</xdr:colOff>
      <xdr:row>58</xdr:row>
      <xdr:rowOff>64473</xdr:rowOff>
    </xdr:to>
    <xdr:sp macro="" textlink="">
      <xdr:nvSpPr>
        <xdr:cNvPr id="145" name="円/楕円 144"/>
        <xdr:cNvSpPr/>
      </xdr:nvSpPr>
      <xdr:spPr>
        <a:xfrm>
          <a:off x="1079500" y="990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55600</xdr:rowOff>
    </xdr:from>
    <xdr:ext cx="534377" cy="259045"/>
    <xdr:sp macro="" textlink="">
      <xdr:nvSpPr>
        <xdr:cNvPr id="146" name="テキスト ボックス 145"/>
        <xdr:cNvSpPr txBox="1"/>
      </xdr:nvSpPr>
      <xdr:spPr>
        <a:xfrm>
          <a:off x="863111" y="999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28829</xdr:rowOff>
    </xdr:from>
    <xdr:to>
      <xdr:col>6</xdr:col>
      <xdr:colOff>510540</xdr:colOff>
      <xdr:row>79</xdr:row>
      <xdr:rowOff>8922</xdr:rowOff>
    </xdr:to>
    <xdr:cxnSp macro="">
      <xdr:nvCxnSpPr>
        <xdr:cNvPr id="171" name="直線コネクタ 170"/>
        <xdr:cNvCxnSpPr/>
      </xdr:nvCxnSpPr>
      <xdr:spPr>
        <a:xfrm flipV="1">
          <a:off x="4633595" y="12201779"/>
          <a:ext cx="1270" cy="135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12749</xdr:rowOff>
    </xdr:from>
    <xdr:ext cx="599010" cy="259045"/>
    <xdr:sp macro="" textlink="">
      <xdr:nvSpPr>
        <xdr:cNvPr id="172" name="民生費最小値テキスト"/>
        <xdr:cNvSpPr txBox="1"/>
      </xdr:nvSpPr>
      <xdr:spPr>
        <a:xfrm>
          <a:off x="4686300" y="1355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422275</xdr:colOff>
      <xdr:row>79</xdr:row>
      <xdr:rowOff>8922</xdr:rowOff>
    </xdr:from>
    <xdr:to>
      <xdr:col>6</xdr:col>
      <xdr:colOff>600075</xdr:colOff>
      <xdr:row>79</xdr:row>
      <xdr:rowOff>8922</xdr:rowOff>
    </xdr:to>
    <xdr:cxnSp macro="">
      <xdr:nvCxnSpPr>
        <xdr:cNvPr id="173" name="直線コネクタ 172"/>
        <xdr:cNvCxnSpPr/>
      </xdr:nvCxnSpPr>
      <xdr:spPr>
        <a:xfrm>
          <a:off x="4546600" y="1355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146956</xdr:rowOff>
    </xdr:from>
    <xdr:ext cx="599010" cy="259045"/>
    <xdr:sp macro="" textlink="">
      <xdr:nvSpPr>
        <xdr:cNvPr id="174" name="民生費最大値テキスト"/>
        <xdr:cNvSpPr txBox="1"/>
      </xdr:nvSpPr>
      <xdr:spPr>
        <a:xfrm>
          <a:off x="4686300" y="119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422275</xdr:colOff>
      <xdr:row>71</xdr:row>
      <xdr:rowOff>28829</xdr:rowOff>
    </xdr:from>
    <xdr:to>
      <xdr:col>6</xdr:col>
      <xdr:colOff>600075</xdr:colOff>
      <xdr:row>71</xdr:row>
      <xdr:rowOff>28829</xdr:rowOff>
    </xdr:to>
    <xdr:cxnSp macro="">
      <xdr:nvCxnSpPr>
        <xdr:cNvPr id="175" name="直線コネクタ 174"/>
        <xdr:cNvCxnSpPr/>
      </xdr:nvCxnSpPr>
      <xdr:spPr>
        <a:xfrm>
          <a:off x="4546600" y="122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79845</xdr:rowOff>
    </xdr:from>
    <xdr:to>
      <xdr:col>6</xdr:col>
      <xdr:colOff>511175</xdr:colOff>
      <xdr:row>76</xdr:row>
      <xdr:rowOff>69786</xdr:rowOff>
    </xdr:to>
    <xdr:cxnSp macro="">
      <xdr:nvCxnSpPr>
        <xdr:cNvPr id="176" name="直線コネクタ 175"/>
        <xdr:cNvCxnSpPr/>
      </xdr:nvCxnSpPr>
      <xdr:spPr>
        <a:xfrm flipV="1">
          <a:off x="3797300" y="12938595"/>
          <a:ext cx="838200" cy="16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11187</xdr:rowOff>
    </xdr:from>
    <xdr:ext cx="599010" cy="259045"/>
    <xdr:sp macro="" textlink="">
      <xdr:nvSpPr>
        <xdr:cNvPr id="177" name="民生費平均値テキスト"/>
        <xdr:cNvSpPr txBox="1"/>
      </xdr:nvSpPr>
      <xdr:spPr>
        <a:xfrm>
          <a:off x="4686300" y="12869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32760</xdr:rowOff>
    </xdr:from>
    <xdr:to>
      <xdr:col>6</xdr:col>
      <xdr:colOff>561975</xdr:colOff>
      <xdr:row>75</xdr:row>
      <xdr:rowOff>134360</xdr:rowOff>
    </xdr:to>
    <xdr:sp macro="" textlink="">
      <xdr:nvSpPr>
        <xdr:cNvPr id="178" name="フローチャート : 判断 177"/>
        <xdr:cNvSpPr/>
      </xdr:nvSpPr>
      <xdr:spPr>
        <a:xfrm>
          <a:off x="45847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69786</xdr:rowOff>
    </xdr:from>
    <xdr:to>
      <xdr:col>5</xdr:col>
      <xdr:colOff>358775</xdr:colOff>
      <xdr:row>76</xdr:row>
      <xdr:rowOff>95123</xdr:rowOff>
    </xdr:to>
    <xdr:cxnSp macro="">
      <xdr:nvCxnSpPr>
        <xdr:cNvPr id="179" name="直線コネクタ 178"/>
        <xdr:cNvCxnSpPr/>
      </xdr:nvCxnSpPr>
      <xdr:spPr>
        <a:xfrm flipV="1">
          <a:off x="2908300" y="13099986"/>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109741</xdr:rowOff>
    </xdr:from>
    <xdr:to>
      <xdr:col>5</xdr:col>
      <xdr:colOff>409575</xdr:colOff>
      <xdr:row>76</xdr:row>
      <xdr:rowOff>39891</xdr:rowOff>
    </xdr:to>
    <xdr:sp macro="" textlink="">
      <xdr:nvSpPr>
        <xdr:cNvPr id="180" name="フローチャート : 判断 179"/>
        <xdr:cNvSpPr/>
      </xdr:nvSpPr>
      <xdr:spPr>
        <a:xfrm>
          <a:off x="3746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56418</xdr:rowOff>
    </xdr:from>
    <xdr:ext cx="599010" cy="259045"/>
    <xdr:sp macro="" textlink="">
      <xdr:nvSpPr>
        <xdr:cNvPr id="181" name="テキスト ボックス 180"/>
        <xdr:cNvSpPr txBox="1"/>
      </xdr:nvSpPr>
      <xdr:spPr>
        <a:xfrm>
          <a:off x="3497794"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95123</xdr:rowOff>
    </xdr:from>
    <xdr:to>
      <xdr:col>4</xdr:col>
      <xdr:colOff>155575</xdr:colOff>
      <xdr:row>77</xdr:row>
      <xdr:rowOff>105048</xdr:rowOff>
    </xdr:to>
    <xdr:cxnSp macro="">
      <xdr:nvCxnSpPr>
        <xdr:cNvPr id="182" name="直線コネクタ 181"/>
        <xdr:cNvCxnSpPr/>
      </xdr:nvCxnSpPr>
      <xdr:spPr>
        <a:xfrm flipV="1">
          <a:off x="2019300" y="13125323"/>
          <a:ext cx="889000" cy="18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120314</xdr:rowOff>
    </xdr:from>
    <xdr:to>
      <xdr:col>4</xdr:col>
      <xdr:colOff>206375</xdr:colOff>
      <xdr:row>77</xdr:row>
      <xdr:rowOff>50464</xdr:rowOff>
    </xdr:to>
    <xdr:sp macro="" textlink="">
      <xdr:nvSpPr>
        <xdr:cNvPr id="183" name="フローチャート : 判断 182"/>
        <xdr:cNvSpPr/>
      </xdr:nvSpPr>
      <xdr:spPr>
        <a:xfrm>
          <a:off x="2857500" y="131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41591</xdr:rowOff>
    </xdr:from>
    <xdr:ext cx="599010" cy="259045"/>
    <xdr:sp macro="" textlink="">
      <xdr:nvSpPr>
        <xdr:cNvPr id="184" name="テキスト ボックス 183"/>
        <xdr:cNvSpPr txBox="1"/>
      </xdr:nvSpPr>
      <xdr:spPr>
        <a:xfrm>
          <a:off x="2608794" y="13243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120,351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105048</xdr:rowOff>
    </xdr:from>
    <xdr:to>
      <xdr:col>2</xdr:col>
      <xdr:colOff>638175</xdr:colOff>
      <xdr:row>77</xdr:row>
      <xdr:rowOff>142787</xdr:rowOff>
    </xdr:to>
    <xdr:cxnSp macro="">
      <xdr:nvCxnSpPr>
        <xdr:cNvPr id="185" name="直線コネクタ 184"/>
        <xdr:cNvCxnSpPr/>
      </xdr:nvCxnSpPr>
      <xdr:spPr>
        <a:xfrm flipV="1">
          <a:off x="1130300" y="13306698"/>
          <a:ext cx="889000" cy="3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125400</xdr:rowOff>
    </xdr:from>
    <xdr:to>
      <xdr:col>3</xdr:col>
      <xdr:colOff>3175</xdr:colOff>
      <xdr:row>78</xdr:row>
      <xdr:rowOff>55550</xdr:rowOff>
    </xdr:to>
    <xdr:sp macro="" textlink="">
      <xdr:nvSpPr>
        <xdr:cNvPr id="186" name="フローチャート : 判断 185"/>
        <xdr:cNvSpPr/>
      </xdr:nvSpPr>
      <xdr:spPr>
        <a:xfrm>
          <a:off x="1968500" y="1332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46677</xdr:rowOff>
    </xdr:from>
    <xdr:ext cx="599010" cy="259045"/>
    <xdr:sp macro="" textlink="">
      <xdr:nvSpPr>
        <xdr:cNvPr id="187" name="テキスト ボックス 186"/>
        <xdr:cNvSpPr txBox="1"/>
      </xdr:nvSpPr>
      <xdr:spPr>
        <a:xfrm>
          <a:off x="1719794" y="13419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140030</xdr:rowOff>
    </xdr:from>
    <xdr:to>
      <xdr:col>1</xdr:col>
      <xdr:colOff>485775</xdr:colOff>
      <xdr:row>78</xdr:row>
      <xdr:rowOff>70180</xdr:rowOff>
    </xdr:to>
    <xdr:sp macro="" textlink="">
      <xdr:nvSpPr>
        <xdr:cNvPr id="188" name="フローチャート : 判断 187"/>
        <xdr:cNvSpPr/>
      </xdr:nvSpPr>
      <xdr:spPr>
        <a:xfrm>
          <a:off x="1079500" y="133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61307</xdr:rowOff>
    </xdr:from>
    <xdr:ext cx="599010" cy="259045"/>
    <xdr:sp macro="" textlink="">
      <xdr:nvSpPr>
        <xdr:cNvPr id="189" name="テキスト ボックス 188"/>
        <xdr:cNvSpPr txBox="1"/>
      </xdr:nvSpPr>
      <xdr:spPr>
        <a:xfrm>
          <a:off x="830794" y="1343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110,316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29045</xdr:rowOff>
    </xdr:from>
    <xdr:to>
      <xdr:col>6</xdr:col>
      <xdr:colOff>561975</xdr:colOff>
      <xdr:row>75</xdr:row>
      <xdr:rowOff>130645</xdr:rowOff>
    </xdr:to>
    <xdr:sp macro="" textlink="">
      <xdr:nvSpPr>
        <xdr:cNvPr id="195" name="円/楕円 194"/>
        <xdr:cNvSpPr/>
      </xdr:nvSpPr>
      <xdr:spPr>
        <a:xfrm>
          <a:off x="4584700" y="128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51922</xdr:rowOff>
    </xdr:from>
    <xdr:ext cx="599010" cy="259045"/>
    <xdr:sp macro="" textlink="">
      <xdr:nvSpPr>
        <xdr:cNvPr id="196" name="民生費該当値テキスト"/>
        <xdr:cNvSpPr txBox="1"/>
      </xdr:nvSpPr>
      <xdr:spPr>
        <a:xfrm>
          <a:off x="4686300" y="1273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134,142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18986</xdr:rowOff>
    </xdr:from>
    <xdr:to>
      <xdr:col>5</xdr:col>
      <xdr:colOff>409575</xdr:colOff>
      <xdr:row>76</xdr:row>
      <xdr:rowOff>120586</xdr:rowOff>
    </xdr:to>
    <xdr:sp macro="" textlink="">
      <xdr:nvSpPr>
        <xdr:cNvPr id="197" name="円/楕円 196"/>
        <xdr:cNvSpPr/>
      </xdr:nvSpPr>
      <xdr:spPr>
        <a:xfrm>
          <a:off x="3746500" y="1304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111713</xdr:rowOff>
    </xdr:from>
    <xdr:ext cx="599010" cy="259045"/>
    <xdr:sp macro="" textlink="">
      <xdr:nvSpPr>
        <xdr:cNvPr id="198" name="テキスト ボックス 197"/>
        <xdr:cNvSpPr txBox="1"/>
      </xdr:nvSpPr>
      <xdr:spPr>
        <a:xfrm>
          <a:off x="3497794" y="1314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125,670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44323</xdr:rowOff>
    </xdr:from>
    <xdr:to>
      <xdr:col>4</xdr:col>
      <xdr:colOff>206375</xdr:colOff>
      <xdr:row>76</xdr:row>
      <xdr:rowOff>145923</xdr:rowOff>
    </xdr:to>
    <xdr:sp macro="" textlink="">
      <xdr:nvSpPr>
        <xdr:cNvPr id="199" name="円/楕円 198"/>
        <xdr:cNvSpPr/>
      </xdr:nvSpPr>
      <xdr:spPr>
        <a:xfrm>
          <a:off x="2857500" y="130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162450</xdr:rowOff>
    </xdr:from>
    <xdr:ext cx="599010" cy="259045"/>
    <xdr:sp macro="" textlink="">
      <xdr:nvSpPr>
        <xdr:cNvPr id="200" name="テキスト ボックス 199"/>
        <xdr:cNvSpPr txBox="1"/>
      </xdr:nvSpPr>
      <xdr:spPr>
        <a:xfrm>
          <a:off x="2608794" y="12849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124,340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54248</xdr:rowOff>
    </xdr:from>
    <xdr:to>
      <xdr:col>3</xdr:col>
      <xdr:colOff>3175</xdr:colOff>
      <xdr:row>77</xdr:row>
      <xdr:rowOff>155848</xdr:rowOff>
    </xdr:to>
    <xdr:sp macro="" textlink="">
      <xdr:nvSpPr>
        <xdr:cNvPr id="201" name="円/楕円 200"/>
        <xdr:cNvSpPr/>
      </xdr:nvSpPr>
      <xdr:spPr>
        <a:xfrm>
          <a:off x="1968500" y="132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925</xdr:rowOff>
    </xdr:from>
    <xdr:ext cx="599010" cy="259045"/>
    <xdr:sp macro="" textlink="">
      <xdr:nvSpPr>
        <xdr:cNvPr id="202" name="テキスト ボックス 201"/>
        <xdr:cNvSpPr txBox="1"/>
      </xdr:nvSpPr>
      <xdr:spPr>
        <a:xfrm>
          <a:off x="1719794" y="1303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114,819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91987</xdr:rowOff>
    </xdr:from>
    <xdr:to>
      <xdr:col>1</xdr:col>
      <xdr:colOff>485775</xdr:colOff>
      <xdr:row>78</xdr:row>
      <xdr:rowOff>22137</xdr:rowOff>
    </xdr:to>
    <xdr:sp macro="" textlink="">
      <xdr:nvSpPr>
        <xdr:cNvPr id="203" name="円/楕円 202"/>
        <xdr:cNvSpPr/>
      </xdr:nvSpPr>
      <xdr:spPr>
        <a:xfrm>
          <a:off x="1079500" y="1329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38664</xdr:rowOff>
    </xdr:from>
    <xdr:ext cx="599010" cy="259045"/>
    <xdr:sp macro="" textlink="">
      <xdr:nvSpPr>
        <xdr:cNvPr id="204" name="テキスト ボックス 203"/>
        <xdr:cNvSpPr txBox="1"/>
      </xdr:nvSpPr>
      <xdr:spPr>
        <a:xfrm>
          <a:off x="830794" y="13068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68568</xdr:rowOff>
    </xdr:from>
    <xdr:to>
      <xdr:col>6</xdr:col>
      <xdr:colOff>510540</xdr:colOff>
      <xdr:row>98</xdr:row>
      <xdr:rowOff>129984</xdr:rowOff>
    </xdr:to>
    <xdr:cxnSp macro="">
      <xdr:nvCxnSpPr>
        <xdr:cNvPr id="229" name="直線コネクタ 228"/>
        <xdr:cNvCxnSpPr/>
      </xdr:nvCxnSpPr>
      <xdr:spPr>
        <a:xfrm flipV="1">
          <a:off x="4633595" y="15499068"/>
          <a:ext cx="1270" cy="143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133811</xdr:rowOff>
    </xdr:from>
    <xdr:ext cx="534377" cy="259045"/>
    <xdr:sp macro="" textlink="">
      <xdr:nvSpPr>
        <xdr:cNvPr id="230" name="衛生費最小値テキスト"/>
        <xdr:cNvSpPr txBox="1"/>
      </xdr:nvSpPr>
      <xdr:spPr>
        <a:xfrm>
          <a:off x="4686300" y="169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422275</xdr:colOff>
      <xdr:row>98</xdr:row>
      <xdr:rowOff>129984</xdr:rowOff>
    </xdr:from>
    <xdr:to>
      <xdr:col>6</xdr:col>
      <xdr:colOff>600075</xdr:colOff>
      <xdr:row>98</xdr:row>
      <xdr:rowOff>129984</xdr:rowOff>
    </xdr:to>
    <xdr:cxnSp macro="">
      <xdr:nvCxnSpPr>
        <xdr:cNvPr id="231" name="直線コネクタ 230"/>
        <xdr:cNvCxnSpPr/>
      </xdr:nvCxnSpPr>
      <xdr:spPr>
        <a:xfrm>
          <a:off x="4546600" y="1693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15245</xdr:rowOff>
    </xdr:from>
    <xdr:ext cx="534377" cy="259045"/>
    <xdr:sp macro="" textlink="">
      <xdr:nvSpPr>
        <xdr:cNvPr id="232" name="衛生費最大値テキスト"/>
        <xdr:cNvSpPr txBox="1"/>
      </xdr:nvSpPr>
      <xdr:spPr>
        <a:xfrm>
          <a:off x="4686300" y="152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422275</xdr:colOff>
      <xdr:row>90</xdr:row>
      <xdr:rowOff>68568</xdr:rowOff>
    </xdr:from>
    <xdr:to>
      <xdr:col>6</xdr:col>
      <xdr:colOff>600075</xdr:colOff>
      <xdr:row>90</xdr:row>
      <xdr:rowOff>68568</xdr:rowOff>
    </xdr:to>
    <xdr:cxnSp macro="">
      <xdr:nvCxnSpPr>
        <xdr:cNvPr id="233" name="直線コネクタ 232"/>
        <xdr:cNvCxnSpPr/>
      </xdr:nvCxnSpPr>
      <xdr:spPr>
        <a:xfrm>
          <a:off x="4546600" y="154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62471</xdr:rowOff>
    </xdr:from>
    <xdr:to>
      <xdr:col>6</xdr:col>
      <xdr:colOff>511175</xdr:colOff>
      <xdr:row>98</xdr:row>
      <xdr:rowOff>95275</xdr:rowOff>
    </xdr:to>
    <xdr:cxnSp macro="">
      <xdr:nvCxnSpPr>
        <xdr:cNvPr id="234" name="直線コネクタ 233"/>
        <xdr:cNvCxnSpPr/>
      </xdr:nvCxnSpPr>
      <xdr:spPr>
        <a:xfrm>
          <a:off x="3797300" y="16864571"/>
          <a:ext cx="8382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140733</xdr:rowOff>
    </xdr:from>
    <xdr:ext cx="534377" cy="259045"/>
    <xdr:sp macro="" textlink="">
      <xdr:nvSpPr>
        <xdr:cNvPr id="235" name="衛生費平均値テキスト"/>
        <xdr:cNvSpPr txBox="1"/>
      </xdr:nvSpPr>
      <xdr:spPr>
        <a:xfrm>
          <a:off x="4686300" y="16257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117856</xdr:rowOff>
    </xdr:from>
    <xdr:to>
      <xdr:col>6</xdr:col>
      <xdr:colOff>561975</xdr:colOff>
      <xdr:row>96</xdr:row>
      <xdr:rowOff>48006</xdr:rowOff>
    </xdr:to>
    <xdr:sp macro="" textlink="">
      <xdr:nvSpPr>
        <xdr:cNvPr id="236" name="フローチャート : 判断 235"/>
        <xdr:cNvSpPr/>
      </xdr:nvSpPr>
      <xdr:spPr>
        <a:xfrm>
          <a:off x="45847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62471</xdr:rowOff>
    </xdr:from>
    <xdr:to>
      <xdr:col>5</xdr:col>
      <xdr:colOff>358775</xdr:colOff>
      <xdr:row>98</xdr:row>
      <xdr:rowOff>136080</xdr:rowOff>
    </xdr:to>
    <xdr:cxnSp macro="">
      <xdr:nvCxnSpPr>
        <xdr:cNvPr id="237" name="直線コネクタ 236"/>
        <xdr:cNvCxnSpPr/>
      </xdr:nvCxnSpPr>
      <xdr:spPr>
        <a:xfrm flipV="1">
          <a:off x="2908300" y="16864571"/>
          <a:ext cx="8890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56705</xdr:rowOff>
    </xdr:from>
    <xdr:to>
      <xdr:col>5</xdr:col>
      <xdr:colOff>409575</xdr:colOff>
      <xdr:row>96</xdr:row>
      <xdr:rowOff>158305</xdr:rowOff>
    </xdr:to>
    <xdr:sp macro="" textlink="">
      <xdr:nvSpPr>
        <xdr:cNvPr id="238" name="フローチャート : 判断 237"/>
        <xdr:cNvSpPr/>
      </xdr:nvSpPr>
      <xdr:spPr>
        <a:xfrm>
          <a:off x="3746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3382</xdr:rowOff>
    </xdr:from>
    <xdr:ext cx="534377" cy="259045"/>
    <xdr:sp macro="" textlink="">
      <xdr:nvSpPr>
        <xdr:cNvPr id="239" name="テキスト ボックス 238"/>
        <xdr:cNvSpPr txBox="1"/>
      </xdr:nvSpPr>
      <xdr:spPr>
        <a:xfrm>
          <a:off x="3530111" y="162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136080</xdr:rowOff>
    </xdr:from>
    <xdr:to>
      <xdr:col>4</xdr:col>
      <xdr:colOff>155575</xdr:colOff>
      <xdr:row>99</xdr:row>
      <xdr:rowOff>17094</xdr:rowOff>
    </xdr:to>
    <xdr:cxnSp macro="">
      <xdr:nvCxnSpPr>
        <xdr:cNvPr id="240" name="直線コネクタ 239"/>
        <xdr:cNvCxnSpPr/>
      </xdr:nvCxnSpPr>
      <xdr:spPr>
        <a:xfrm flipV="1">
          <a:off x="2019300" y="16938180"/>
          <a:ext cx="889000" cy="5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62573</xdr:rowOff>
    </xdr:from>
    <xdr:to>
      <xdr:col>4</xdr:col>
      <xdr:colOff>206375</xdr:colOff>
      <xdr:row>98</xdr:row>
      <xdr:rowOff>164173</xdr:rowOff>
    </xdr:to>
    <xdr:sp macro="" textlink="">
      <xdr:nvSpPr>
        <xdr:cNvPr id="241" name="フローチャート : 判断 240"/>
        <xdr:cNvSpPr/>
      </xdr:nvSpPr>
      <xdr:spPr>
        <a:xfrm>
          <a:off x="2857500" y="1686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9250</xdr:rowOff>
    </xdr:from>
    <xdr:ext cx="534377" cy="259045"/>
    <xdr:sp macro="" textlink="">
      <xdr:nvSpPr>
        <xdr:cNvPr id="242" name="テキスト ボックス 241"/>
        <xdr:cNvSpPr txBox="1"/>
      </xdr:nvSpPr>
      <xdr:spPr>
        <a:xfrm>
          <a:off x="2641111" y="166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11227</xdr:rowOff>
    </xdr:from>
    <xdr:to>
      <xdr:col>2</xdr:col>
      <xdr:colOff>638175</xdr:colOff>
      <xdr:row>99</xdr:row>
      <xdr:rowOff>17094</xdr:rowOff>
    </xdr:to>
    <xdr:cxnSp macro="">
      <xdr:nvCxnSpPr>
        <xdr:cNvPr id="243" name="直線コネクタ 242"/>
        <xdr:cNvCxnSpPr/>
      </xdr:nvCxnSpPr>
      <xdr:spPr>
        <a:xfrm>
          <a:off x="1130300" y="16984777"/>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138506</xdr:rowOff>
    </xdr:from>
    <xdr:to>
      <xdr:col>3</xdr:col>
      <xdr:colOff>3175</xdr:colOff>
      <xdr:row>99</xdr:row>
      <xdr:rowOff>68656</xdr:rowOff>
    </xdr:to>
    <xdr:sp macro="" textlink="">
      <xdr:nvSpPr>
        <xdr:cNvPr id="244" name="フローチャート : 判断 243"/>
        <xdr:cNvSpPr/>
      </xdr:nvSpPr>
      <xdr:spPr>
        <a:xfrm>
          <a:off x="1968500" y="1694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59783</xdr:rowOff>
    </xdr:from>
    <xdr:ext cx="534377" cy="259045"/>
    <xdr:sp macro="" textlink="">
      <xdr:nvSpPr>
        <xdr:cNvPr id="245" name="テキスト ボックス 244"/>
        <xdr:cNvSpPr txBox="1"/>
      </xdr:nvSpPr>
      <xdr:spPr>
        <a:xfrm>
          <a:off x="1752111" y="1703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20,698</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160565</xdr:rowOff>
    </xdr:from>
    <xdr:to>
      <xdr:col>1</xdr:col>
      <xdr:colOff>485775</xdr:colOff>
      <xdr:row>99</xdr:row>
      <xdr:rowOff>90715</xdr:rowOff>
    </xdr:to>
    <xdr:sp macro="" textlink="">
      <xdr:nvSpPr>
        <xdr:cNvPr id="246" name="フローチャート : 判断 245"/>
        <xdr:cNvSpPr/>
      </xdr:nvSpPr>
      <xdr:spPr>
        <a:xfrm>
          <a:off x="1079500" y="1696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81842</xdr:rowOff>
    </xdr:from>
    <xdr:ext cx="534377" cy="259045"/>
    <xdr:sp macro="" textlink="">
      <xdr:nvSpPr>
        <xdr:cNvPr id="247" name="テキスト ボックス 246"/>
        <xdr:cNvSpPr txBox="1"/>
      </xdr:nvSpPr>
      <xdr:spPr>
        <a:xfrm>
          <a:off x="863111" y="1705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44475</xdr:rowOff>
    </xdr:from>
    <xdr:to>
      <xdr:col>6</xdr:col>
      <xdr:colOff>561975</xdr:colOff>
      <xdr:row>98</xdr:row>
      <xdr:rowOff>146075</xdr:rowOff>
    </xdr:to>
    <xdr:sp macro="" textlink="">
      <xdr:nvSpPr>
        <xdr:cNvPr id="253" name="円/楕円 252"/>
        <xdr:cNvSpPr/>
      </xdr:nvSpPr>
      <xdr:spPr>
        <a:xfrm>
          <a:off x="4584700" y="1684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130852</xdr:rowOff>
    </xdr:from>
    <xdr:ext cx="534377" cy="259045"/>
    <xdr:sp macro="" textlink="">
      <xdr:nvSpPr>
        <xdr:cNvPr id="254" name="衛生費該当値テキスト"/>
        <xdr:cNvSpPr txBox="1"/>
      </xdr:nvSpPr>
      <xdr:spPr>
        <a:xfrm>
          <a:off x="4686300" y="1676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23,166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11671</xdr:rowOff>
    </xdr:from>
    <xdr:to>
      <xdr:col>5</xdr:col>
      <xdr:colOff>409575</xdr:colOff>
      <xdr:row>98</xdr:row>
      <xdr:rowOff>113271</xdr:rowOff>
    </xdr:to>
    <xdr:sp macro="" textlink="">
      <xdr:nvSpPr>
        <xdr:cNvPr id="255" name="円/楕円 254"/>
        <xdr:cNvSpPr/>
      </xdr:nvSpPr>
      <xdr:spPr>
        <a:xfrm>
          <a:off x="3746500" y="1681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104398</xdr:rowOff>
    </xdr:from>
    <xdr:ext cx="534377" cy="259045"/>
    <xdr:sp macro="" textlink="">
      <xdr:nvSpPr>
        <xdr:cNvPr id="256" name="テキスト ボックス 255"/>
        <xdr:cNvSpPr txBox="1"/>
      </xdr:nvSpPr>
      <xdr:spPr>
        <a:xfrm>
          <a:off x="3530111" y="1690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24,027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85280</xdr:rowOff>
    </xdr:from>
    <xdr:to>
      <xdr:col>4</xdr:col>
      <xdr:colOff>206375</xdr:colOff>
      <xdr:row>99</xdr:row>
      <xdr:rowOff>15430</xdr:rowOff>
    </xdr:to>
    <xdr:sp macro="" textlink="">
      <xdr:nvSpPr>
        <xdr:cNvPr id="257" name="円/楕円 256"/>
        <xdr:cNvSpPr/>
      </xdr:nvSpPr>
      <xdr:spPr>
        <a:xfrm>
          <a:off x="2857500" y="168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6557</xdr:rowOff>
    </xdr:from>
    <xdr:ext cx="534377" cy="259045"/>
    <xdr:sp macro="" textlink="">
      <xdr:nvSpPr>
        <xdr:cNvPr id="258" name="テキスト ボックス 257"/>
        <xdr:cNvSpPr txBox="1"/>
      </xdr:nvSpPr>
      <xdr:spPr>
        <a:xfrm>
          <a:off x="2641111" y="1698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137744</xdr:rowOff>
    </xdr:from>
    <xdr:to>
      <xdr:col>3</xdr:col>
      <xdr:colOff>3175</xdr:colOff>
      <xdr:row>99</xdr:row>
      <xdr:rowOff>67894</xdr:rowOff>
    </xdr:to>
    <xdr:sp macro="" textlink="">
      <xdr:nvSpPr>
        <xdr:cNvPr id="259" name="円/楕円 258"/>
        <xdr:cNvSpPr/>
      </xdr:nvSpPr>
      <xdr:spPr>
        <a:xfrm>
          <a:off x="1968500" y="1693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84421</xdr:rowOff>
    </xdr:from>
    <xdr:ext cx="534377" cy="259045"/>
    <xdr:sp macro="" textlink="">
      <xdr:nvSpPr>
        <xdr:cNvPr id="260" name="テキスト ボックス 259"/>
        <xdr:cNvSpPr txBox="1"/>
      </xdr:nvSpPr>
      <xdr:spPr>
        <a:xfrm>
          <a:off x="1752111" y="1671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131877</xdr:rowOff>
    </xdr:from>
    <xdr:to>
      <xdr:col>1</xdr:col>
      <xdr:colOff>485775</xdr:colOff>
      <xdr:row>99</xdr:row>
      <xdr:rowOff>62027</xdr:rowOff>
    </xdr:to>
    <xdr:sp macro="" textlink="">
      <xdr:nvSpPr>
        <xdr:cNvPr id="261" name="円/楕円 260"/>
        <xdr:cNvSpPr/>
      </xdr:nvSpPr>
      <xdr:spPr>
        <a:xfrm>
          <a:off x="1079500" y="1693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78554</xdr:rowOff>
    </xdr:from>
    <xdr:ext cx="534377" cy="259045"/>
    <xdr:sp macro="" textlink="">
      <xdr:nvSpPr>
        <xdr:cNvPr id="262" name="テキスト ボックス 261"/>
        <xdr:cNvSpPr txBox="1"/>
      </xdr:nvSpPr>
      <xdr:spPr>
        <a:xfrm>
          <a:off x="863111" y="1670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107086</xdr:rowOff>
    </xdr:from>
    <xdr:to>
      <xdr:col>15</xdr:col>
      <xdr:colOff>180340</xdr:colOff>
      <xdr:row>39</xdr:row>
      <xdr:rowOff>37668</xdr:rowOff>
    </xdr:to>
    <xdr:cxnSp macro="">
      <xdr:nvCxnSpPr>
        <xdr:cNvPr id="286" name="直線コネクタ 285"/>
        <xdr:cNvCxnSpPr/>
      </xdr:nvCxnSpPr>
      <xdr:spPr>
        <a:xfrm flipV="1">
          <a:off x="10475595" y="5422036"/>
          <a:ext cx="1270" cy="130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41495</xdr:rowOff>
    </xdr:from>
    <xdr:ext cx="313932" cy="259045"/>
    <xdr:sp macro="" textlink="">
      <xdr:nvSpPr>
        <xdr:cNvPr id="287" name="労働費最小値テキスト"/>
        <xdr:cNvSpPr txBox="1"/>
      </xdr:nvSpPr>
      <xdr:spPr>
        <a:xfrm>
          <a:off x="10528300" y="6728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92075</xdr:colOff>
      <xdr:row>39</xdr:row>
      <xdr:rowOff>37668</xdr:rowOff>
    </xdr:from>
    <xdr:to>
      <xdr:col>15</xdr:col>
      <xdr:colOff>269875</xdr:colOff>
      <xdr:row>39</xdr:row>
      <xdr:rowOff>37668</xdr:rowOff>
    </xdr:to>
    <xdr:cxnSp macro="">
      <xdr:nvCxnSpPr>
        <xdr:cNvPr id="288" name="直線コネクタ 287"/>
        <xdr:cNvCxnSpPr/>
      </xdr:nvCxnSpPr>
      <xdr:spPr>
        <a:xfrm>
          <a:off x="10388600" y="6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53763</xdr:rowOff>
    </xdr:from>
    <xdr:ext cx="534377" cy="259045"/>
    <xdr:sp macro="" textlink="">
      <xdr:nvSpPr>
        <xdr:cNvPr id="289" name="労働費最大値テキスト"/>
        <xdr:cNvSpPr txBox="1"/>
      </xdr:nvSpPr>
      <xdr:spPr>
        <a:xfrm>
          <a:off x="10528300" y="51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92075</xdr:colOff>
      <xdr:row>31</xdr:row>
      <xdr:rowOff>107086</xdr:rowOff>
    </xdr:from>
    <xdr:to>
      <xdr:col>15</xdr:col>
      <xdr:colOff>269875</xdr:colOff>
      <xdr:row>31</xdr:row>
      <xdr:rowOff>107086</xdr:rowOff>
    </xdr:to>
    <xdr:cxnSp macro="">
      <xdr:nvCxnSpPr>
        <xdr:cNvPr id="290" name="直線コネクタ 289"/>
        <xdr:cNvCxnSpPr/>
      </xdr:nvCxnSpPr>
      <xdr:spPr>
        <a:xfrm>
          <a:off x="10388600" y="542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4140</xdr:rowOff>
    </xdr:from>
    <xdr:to>
      <xdr:col>15</xdr:col>
      <xdr:colOff>180975</xdr:colOff>
      <xdr:row>39</xdr:row>
      <xdr:rowOff>15570</xdr:rowOff>
    </xdr:to>
    <xdr:cxnSp macro="">
      <xdr:nvCxnSpPr>
        <xdr:cNvPr id="291" name="直線コネクタ 290"/>
        <xdr:cNvCxnSpPr/>
      </xdr:nvCxnSpPr>
      <xdr:spPr>
        <a:xfrm>
          <a:off x="9639300" y="66906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23537</xdr:rowOff>
    </xdr:from>
    <xdr:ext cx="469744" cy="259045"/>
    <xdr:sp macro="" textlink="">
      <xdr:nvSpPr>
        <xdr:cNvPr id="292" name="労働費平均値テキスト"/>
        <xdr:cNvSpPr txBox="1"/>
      </xdr:nvSpPr>
      <xdr:spPr>
        <a:xfrm>
          <a:off x="10528300" y="63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660</xdr:rowOff>
    </xdr:from>
    <xdr:to>
      <xdr:col>15</xdr:col>
      <xdr:colOff>231775</xdr:colOff>
      <xdr:row>38</xdr:row>
      <xdr:rowOff>102260</xdr:rowOff>
    </xdr:to>
    <xdr:sp macro="" textlink="">
      <xdr:nvSpPr>
        <xdr:cNvPr id="293" name="フローチャート : 判断 292"/>
        <xdr:cNvSpPr/>
      </xdr:nvSpPr>
      <xdr:spPr>
        <a:xfrm>
          <a:off x="104267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406</xdr:rowOff>
    </xdr:from>
    <xdr:to>
      <xdr:col>14</xdr:col>
      <xdr:colOff>28575</xdr:colOff>
      <xdr:row>39</xdr:row>
      <xdr:rowOff>4140</xdr:rowOff>
    </xdr:to>
    <xdr:cxnSp macro="">
      <xdr:nvCxnSpPr>
        <xdr:cNvPr id="294" name="直線コネクタ 293"/>
        <xdr:cNvCxnSpPr/>
      </xdr:nvCxnSpPr>
      <xdr:spPr>
        <a:xfrm>
          <a:off x="8750300" y="6686956"/>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965</xdr:rowOff>
    </xdr:from>
    <xdr:to>
      <xdr:col>14</xdr:col>
      <xdr:colOff>79375</xdr:colOff>
      <xdr:row>38</xdr:row>
      <xdr:rowOff>102565</xdr:rowOff>
    </xdr:to>
    <xdr:sp macro="" textlink="">
      <xdr:nvSpPr>
        <xdr:cNvPr id="295" name="フローチャート : 判断 294"/>
        <xdr:cNvSpPr/>
      </xdr:nvSpPr>
      <xdr:spPr>
        <a:xfrm>
          <a:off x="9588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119092</xdr:rowOff>
    </xdr:from>
    <xdr:ext cx="469744" cy="259045"/>
    <xdr:sp macro="" textlink="">
      <xdr:nvSpPr>
        <xdr:cNvPr id="296" name="テキスト ボックス 295"/>
        <xdr:cNvSpPr txBox="1"/>
      </xdr:nvSpPr>
      <xdr:spPr>
        <a:xfrm>
          <a:off x="9404427"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166980</xdr:rowOff>
    </xdr:from>
    <xdr:to>
      <xdr:col>12</xdr:col>
      <xdr:colOff>511175</xdr:colOff>
      <xdr:row>39</xdr:row>
      <xdr:rowOff>406</xdr:rowOff>
    </xdr:to>
    <xdr:cxnSp macro="">
      <xdr:nvCxnSpPr>
        <xdr:cNvPr id="297" name="直線コネクタ 296"/>
        <xdr:cNvCxnSpPr/>
      </xdr:nvCxnSpPr>
      <xdr:spPr>
        <a:xfrm>
          <a:off x="7861300" y="6682080"/>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84861</xdr:rowOff>
    </xdr:from>
    <xdr:to>
      <xdr:col>12</xdr:col>
      <xdr:colOff>561975</xdr:colOff>
      <xdr:row>39</xdr:row>
      <xdr:rowOff>15011</xdr:rowOff>
    </xdr:to>
    <xdr:sp macro="" textlink="">
      <xdr:nvSpPr>
        <xdr:cNvPr id="298" name="フローチャート : 判断 297"/>
        <xdr:cNvSpPr/>
      </xdr:nvSpPr>
      <xdr:spPr>
        <a:xfrm>
          <a:off x="8699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31538</xdr:rowOff>
    </xdr:from>
    <xdr:ext cx="469744" cy="259045"/>
    <xdr:sp macro="" textlink="">
      <xdr:nvSpPr>
        <xdr:cNvPr id="299" name="テキスト ボックス 298"/>
        <xdr:cNvSpPr txBox="1"/>
      </xdr:nvSpPr>
      <xdr:spPr>
        <a:xfrm>
          <a:off x="8515427"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99543</xdr:rowOff>
    </xdr:from>
    <xdr:to>
      <xdr:col>11</xdr:col>
      <xdr:colOff>307975</xdr:colOff>
      <xdr:row>38</xdr:row>
      <xdr:rowOff>166980</xdr:rowOff>
    </xdr:to>
    <xdr:cxnSp macro="">
      <xdr:nvCxnSpPr>
        <xdr:cNvPr id="300" name="直線コネクタ 299"/>
        <xdr:cNvCxnSpPr/>
      </xdr:nvCxnSpPr>
      <xdr:spPr>
        <a:xfrm>
          <a:off x="6972300" y="6614643"/>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97968</xdr:rowOff>
    </xdr:from>
    <xdr:to>
      <xdr:col>11</xdr:col>
      <xdr:colOff>358775</xdr:colOff>
      <xdr:row>39</xdr:row>
      <xdr:rowOff>28118</xdr:rowOff>
    </xdr:to>
    <xdr:sp macro="" textlink="">
      <xdr:nvSpPr>
        <xdr:cNvPr id="301" name="フローチャート : 判断 300"/>
        <xdr:cNvSpPr/>
      </xdr:nvSpPr>
      <xdr:spPr>
        <a:xfrm>
          <a:off x="7810500" y="66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44645</xdr:rowOff>
    </xdr:from>
    <xdr:ext cx="378565" cy="259045"/>
    <xdr:sp macro="" textlink="">
      <xdr:nvSpPr>
        <xdr:cNvPr id="302" name="テキスト ボックス 301"/>
        <xdr:cNvSpPr txBox="1"/>
      </xdr:nvSpPr>
      <xdr:spPr>
        <a:xfrm>
          <a:off x="7672017" y="6388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51409</xdr:rowOff>
    </xdr:from>
    <xdr:to>
      <xdr:col>10</xdr:col>
      <xdr:colOff>155575</xdr:colOff>
      <xdr:row>38</xdr:row>
      <xdr:rowOff>153009</xdr:rowOff>
    </xdr:to>
    <xdr:sp macro="" textlink="">
      <xdr:nvSpPr>
        <xdr:cNvPr id="303" name="フローチャート : 判断 302"/>
        <xdr:cNvSpPr/>
      </xdr:nvSpPr>
      <xdr:spPr>
        <a:xfrm>
          <a:off x="6921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144136</xdr:rowOff>
    </xdr:from>
    <xdr:ext cx="469744" cy="259045"/>
    <xdr:sp macro="" textlink="">
      <xdr:nvSpPr>
        <xdr:cNvPr id="304" name="テキスト ボックス 303"/>
        <xdr:cNvSpPr txBox="1"/>
      </xdr:nvSpPr>
      <xdr:spPr>
        <a:xfrm>
          <a:off x="6737427" y="66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136220</xdr:rowOff>
    </xdr:from>
    <xdr:to>
      <xdr:col>15</xdr:col>
      <xdr:colOff>231775</xdr:colOff>
      <xdr:row>39</xdr:row>
      <xdr:rowOff>66370</xdr:rowOff>
    </xdr:to>
    <xdr:sp macro="" textlink="">
      <xdr:nvSpPr>
        <xdr:cNvPr id="310" name="円/楕円 309"/>
        <xdr:cNvSpPr/>
      </xdr:nvSpPr>
      <xdr:spPr>
        <a:xfrm>
          <a:off x="10426700" y="66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51147</xdr:rowOff>
    </xdr:from>
    <xdr:ext cx="378565" cy="259045"/>
    <xdr:sp macro="" textlink="">
      <xdr:nvSpPr>
        <xdr:cNvPr id="311" name="労働費該当値テキスト"/>
        <xdr:cNvSpPr txBox="1"/>
      </xdr:nvSpPr>
      <xdr:spPr>
        <a:xfrm>
          <a:off x="10528300" y="6566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124790</xdr:rowOff>
    </xdr:from>
    <xdr:to>
      <xdr:col>14</xdr:col>
      <xdr:colOff>79375</xdr:colOff>
      <xdr:row>39</xdr:row>
      <xdr:rowOff>54940</xdr:rowOff>
    </xdr:to>
    <xdr:sp macro="" textlink="">
      <xdr:nvSpPr>
        <xdr:cNvPr id="312" name="円/楕円 311"/>
        <xdr:cNvSpPr/>
      </xdr:nvSpPr>
      <xdr:spPr>
        <a:xfrm>
          <a:off x="9588500" y="66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46067</xdr:rowOff>
    </xdr:from>
    <xdr:ext cx="378565" cy="259045"/>
    <xdr:sp macro="" textlink="">
      <xdr:nvSpPr>
        <xdr:cNvPr id="313" name="テキスト ボックス 312"/>
        <xdr:cNvSpPr txBox="1"/>
      </xdr:nvSpPr>
      <xdr:spPr>
        <a:xfrm>
          <a:off x="9450017" y="6732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121056</xdr:rowOff>
    </xdr:from>
    <xdr:to>
      <xdr:col>12</xdr:col>
      <xdr:colOff>561975</xdr:colOff>
      <xdr:row>39</xdr:row>
      <xdr:rowOff>51206</xdr:rowOff>
    </xdr:to>
    <xdr:sp macro="" textlink="">
      <xdr:nvSpPr>
        <xdr:cNvPr id="314" name="円/楕円 313"/>
        <xdr:cNvSpPr/>
      </xdr:nvSpPr>
      <xdr:spPr>
        <a:xfrm>
          <a:off x="8699500" y="66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42333</xdr:rowOff>
    </xdr:from>
    <xdr:ext cx="378565" cy="259045"/>
    <xdr:sp macro="" textlink="">
      <xdr:nvSpPr>
        <xdr:cNvPr id="315" name="テキスト ボックス 314"/>
        <xdr:cNvSpPr txBox="1"/>
      </xdr:nvSpPr>
      <xdr:spPr>
        <a:xfrm>
          <a:off x="8561017" y="6728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116180</xdr:rowOff>
    </xdr:from>
    <xdr:to>
      <xdr:col>11</xdr:col>
      <xdr:colOff>358775</xdr:colOff>
      <xdr:row>39</xdr:row>
      <xdr:rowOff>46330</xdr:rowOff>
    </xdr:to>
    <xdr:sp macro="" textlink="">
      <xdr:nvSpPr>
        <xdr:cNvPr id="316" name="円/楕円 315"/>
        <xdr:cNvSpPr/>
      </xdr:nvSpPr>
      <xdr:spPr>
        <a:xfrm>
          <a:off x="7810500" y="66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37457</xdr:rowOff>
    </xdr:from>
    <xdr:ext cx="378565" cy="259045"/>
    <xdr:sp macro="" textlink="">
      <xdr:nvSpPr>
        <xdr:cNvPr id="317" name="テキスト ボックス 316"/>
        <xdr:cNvSpPr txBox="1"/>
      </xdr:nvSpPr>
      <xdr:spPr>
        <a:xfrm>
          <a:off x="7672017" y="6724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48743</xdr:rowOff>
    </xdr:from>
    <xdr:to>
      <xdr:col>10</xdr:col>
      <xdr:colOff>155575</xdr:colOff>
      <xdr:row>38</xdr:row>
      <xdr:rowOff>150343</xdr:rowOff>
    </xdr:to>
    <xdr:sp macro="" textlink="">
      <xdr:nvSpPr>
        <xdr:cNvPr id="318" name="円/楕円 317"/>
        <xdr:cNvSpPr/>
      </xdr:nvSpPr>
      <xdr:spPr>
        <a:xfrm>
          <a:off x="6921500" y="65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166870</xdr:rowOff>
    </xdr:from>
    <xdr:ext cx="469744" cy="259045"/>
    <xdr:sp macro="" textlink="">
      <xdr:nvSpPr>
        <xdr:cNvPr id="319" name="テキスト ボックス 318"/>
        <xdr:cNvSpPr txBox="1"/>
      </xdr:nvSpPr>
      <xdr:spPr>
        <a:xfrm>
          <a:off x="6737427" y="633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165456</xdr:rowOff>
    </xdr:from>
    <xdr:to>
      <xdr:col>15</xdr:col>
      <xdr:colOff>180340</xdr:colOff>
      <xdr:row>59</xdr:row>
      <xdr:rowOff>32144</xdr:rowOff>
    </xdr:to>
    <xdr:cxnSp macro="">
      <xdr:nvCxnSpPr>
        <xdr:cNvPr id="343" name="直線コネクタ 342"/>
        <xdr:cNvCxnSpPr/>
      </xdr:nvCxnSpPr>
      <xdr:spPr>
        <a:xfrm flipV="1">
          <a:off x="10475595" y="8737956"/>
          <a:ext cx="1270" cy="140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35971</xdr:rowOff>
    </xdr:from>
    <xdr:ext cx="378565" cy="259045"/>
    <xdr:sp macro="" textlink="">
      <xdr:nvSpPr>
        <xdr:cNvPr id="344" name="農林水産業費最小値テキスト"/>
        <xdr:cNvSpPr txBox="1"/>
      </xdr:nvSpPr>
      <xdr:spPr>
        <a:xfrm>
          <a:off x="10528300" y="1015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92075</xdr:colOff>
      <xdr:row>59</xdr:row>
      <xdr:rowOff>32144</xdr:rowOff>
    </xdr:from>
    <xdr:to>
      <xdr:col>15</xdr:col>
      <xdr:colOff>269875</xdr:colOff>
      <xdr:row>59</xdr:row>
      <xdr:rowOff>32144</xdr:rowOff>
    </xdr:to>
    <xdr:cxnSp macro="">
      <xdr:nvCxnSpPr>
        <xdr:cNvPr id="345" name="直線コネクタ 344"/>
        <xdr:cNvCxnSpPr/>
      </xdr:nvCxnSpPr>
      <xdr:spPr>
        <a:xfrm>
          <a:off x="10388600" y="101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112133</xdr:rowOff>
    </xdr:from>
    <xdr:ext cx="534377" cy="259045"/>
    <xdr:sp macro="" textlink="">
      <xdr:nvSpPr>
        <xdr:cNvPr id="346" name="農林水産業費最大値テキスト"/>
        <xdr:cNvSpPr txBox="1"/>
      </xdr:nvSpPr>
      <xdr:spPr>
        <a:xfrm>
          <a:off x="10528300" y="851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92075</xdr:colOff>
      <xdr:row>50</xdr:row>
      <xdr:rowOff>165456</xdr:rowOff>
    </xdr:from>
    <xdr:to>
      <xdr:col>15</xdr:col>
      <xdr:colOff>269875</xdr:colOff>
      <xdr:row>50</xdr:row>
      <xdr:rowOff>165456</xdr:rowOff>
    </xdr:to>
    <xdr:cxnSp macro="">
      <xdr:nvCxnSpPr>
        <xdr:cNvPr id="347" name="直線コネクタ 346"/>
        <xdr:cNvCxnSpPr/>
      </xdr:nvCxnSpPr>
      <xdr:spPr>
        <a:xfrm>
          <a:off x="10388600" y="873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98095</xdr:rowOff>
    </xdr:from>
    <xdr:to>
      <xdr:col>15</xdr:col>
      <xdr:colOff>180975</xdr:colOff>
      <xdr:row>58</xdr:row>
      <xdr:rowOff>98857</xdr:rowOff>
    </xdr:to>
    <xdr:cxnSp macro="">
      <xdr:nvCxnSpPr>
        <xdr:cNvPr id="348" name="直線コネクタ 347"/>
        <xdr:cNvCxnSpPr/>
      </xdr:nvCxnSpPr>
      <xdr:spPr>
        <a:xfrm flipV="1">
          <a:off x="9639300" y="10042195"/>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42511</xdr:rowOff>
    </xdr:from>
    <xdr:ext cx="469744" cy="259045"/>
    <xdr:sp macro="" textlink="">
      <xdr:nvSpPr>
        <xdr:cNvPr id="349" name="農林水産業費平均値テキスト"/>
        <xdr:cNvSpPr txBox="1"/>
      </xdr:nvSpPr>
      <xdr:spPr>
        <a:xfrm>
          <a:off x="10528300" y="9643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19634</xdr:rowOff>
    </xdr:from>
    <xdr:to>
      <xdr:col>15</xdr:col>
      <xdr:colOff>231775</xdr:colOff>
      <xdr:row>57</xdr:row>
      <xdr:rowOff>121234</xdr:rowOff>
    </xdr:to>
    <xdr:sp macro="" textlink="">
      <xdr:nvSpPr>
        <xdr:cNvPr id="350" name="フローチャート : 判断 349"/>
        <xdr:cNvSpPr/>
      </xdr:nvSpPr>
      <xdr:spPr>
        <a:xfrm>
          <a:off x="10426700" y="979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78702</xdr:rowOff>
    </xdr:from>
    <xdr:to>
      <xdr:col>14</xdr:col>
      <xdr:colOff>28575</xdr:colOff>
      <xdr:row>58</xdr:row>
      <xdr:rowOff>98857</xdr:rowOff>
    </xdr:to>
    <xdr:cxnSp macro="">
      <xdr:nvCxnSpPr>
        <xdr:cNvPr id="351" name="直線コネクタ 350"/>
        <xdr:cNvCxnSpPr/>
      </xdr:nvCxnSpPr>
      <xdr:spPr>
        <a:xfrm>
          <a:off x="8750300" y="10022802"/>
          <a:ext cx="889000" cy="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70421</xdr:rowOff>
    </xdr:from>
    <xdr:to>
      <xdr:col>14</xdr:col>
      <xdr:colOff>79375</xdr:colOff>
      <xdr:row>58</xdr:row>
      <xdr:rowOff>571</xdr:rowOff>
    </xdr:to>
    <xdr:sp macro="" textlink="">
      <xdr:nvSpPr>
        <xdr:cNvPr id="352" name="フローチャート : 判断 351"/>
        <xdr:cNvSpPr/>
      </xdr:nvSpPr>
      <xdr:spPr>
        <a:xfrm>
          <a:off x="9588500" y="98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17098</xdr:rowOff>
    </xdr:from>
    <xdr:ext cx="469744" cy="259045"/>
    <xdr:sp macro="" textlink="">
      <xdr:nvSpPr>
        <xdr:cNvPr id="353" name="テキスト ボックス 352"/>
        <xdr:cNvSpPr txBox="1"/>
      </xdr:nvSpPr>
      <xdr:spPr>
        <a:xfrm>
          <a:off x="9404427" y="961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78702</xdr:rowOff>
    </xdr:from>
    <xdr:to>
      <xdr:col>12</xdr:col>
      <xdr:colOff>511175</xdr:colOff>
      <xdr:row>58</xdr:row>
      <xdr:rowOff>94094</xdr:rowOff>
    </xdr:to>
    <xdr:cxnSp macro="">
      <xdr:nvCxnSpPr>
        <xdr:cNvPr id="354" name="直線コネクタ 353"/>
        <xdr:cNvCxnSpPr/>
      </xdr:nvCxnSpPr>
      <xdr:spPr>
        <a:xfrm flipV="1">
          <a:off x="7861300" y="10022802"/>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49009</xdr:rowOff>
    </xdr:from>
    <xdr:to>
      <xdr:col>12</xdr:col>
      <xdr:colOff>561975</xdr:colOff>
      <xdr:row>58</xdr:row>
      <xdr:rowOff>150609</xdr:rowOff>
    </xdr:to>
    <xdr:sp macro="" textlink="">
      <xdr:nvSpPr>
        <xdr:cNvPr id="355" name="フローチャート : 判断 354"/>
        <xdr:cNvSpPr/>
      </xdr:nvSpPr>
      <xdr:spPr>
        <a:xfrm>
          <a:off x="8699500" y="999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141736</xdr:rowOff>
    </xdr:from>
    <xdr:ext cx="469744" cy="259045"/>
    <xdr:sp macro="" textlink="">
      <xdr:nvSpPr>
        <xdr:cNvPr id="356" name="テキスト ボックス 355"/>
        <xdr:cNvSpPr txBox="1"/>
      </xdr:nvSpPr>
      <xdr:spPr>
        <a:xfrm>
          <a:off x="8515427" y="1008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94094</xdr:rowOff>
    </xdr:from>
    <xdr:to>
      <xdr:col>11</xdr:col>
      <xdr:colOff>307975</xdr:colOff>
      <xdr:row>58</xdr:row>
      <xdr:rowOff>103848</xdr:rowOff>
    </xdr:to>
    <xdr:cxnSp macro="">
      <xdr:nvCxnSpPr>
        <xdr:cNvPr id="357" name="直線コネクタ 356"/>
        <xdr:cNvCxnSpPr/>
      </xdr:nvCxnSpPr>
      <xdr:spPr>
        <a:xfrm flipV="1">
          <a:off x="6972300" y="10038194"/>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56477</xdr:rowOff>
    </xdr:from>
    <xdr:to>
      <xdr:col>11</xdr:col>
      <xdr:colOff>358775</xdr:colOff>
      <xdr:row>58</xdr:row>
      <xdr:rowOff>158077</xdr:rowOff>
    </xdr:to>
    <xdr:sp macro="" textlink="">
      <xdr:nvSpPr>
        <xdr:cNvPr id="358" name="フローチャート : 判断 357"/>
        <xdr:cNvSpPr/>
      </xdr:nvSpPr>
      <xdr:spPr>
        <a:xfrm>
          <a:off x="7810500" y="1000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149204</xdr:rowOff>
    </xdr:from>
    <xdr:ext cx="469744" cy="259045"/>
    <xdr:sp macro="" textlink="">
      <xdr:nvSpPr>
        <xdr:cNvPr id="359" name="テキスト ボックス 358"/>
        <xdr:cNvSpPr txBox="1"/>
      </xdr:nvSpPr>
      <xdr:spPr>
        <a:xfrm>
          <a:off x="7626427" y="1009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64745</xdr:rowOff>
    </xdr:from>
    <xdr:to>
      <xdr:col>10</xdr:col>
      <xdr:colOff>155575</xdr:colOff>
      <xdr:row>58</xdr:row>
      <xdr:rowOff>166345</xdr:rowOff>
    </xdr:to>
    <xdr:sp macro="" textlink="">
      <xdr:nvSpPr>
        <xdr:cNvPr id="360" name="フローチャート : 判断 359"/>
        <xdr:cNvSpPr/>
      </xdr:nvSpPr>
      <xdr:spPr>
        <a:xfrm>
          <a:off x="6921500" y="100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157472</xdr:rowOff>
    </xdr:from>
    <xdr:ext cx="469744" cy="259045"/>
    <xdr:sp macro="" textlink="">
      <xdr:nvSpPr>
        <xdr:cNvPr id="361" name="テキスト ボックス 360"/>
        <xdr:cNvSpPr txBox="1"/>
      </xdr:nvSpPr>
      <xdr:spPr>
        <a:xfrm>
          <a:off x="6737427" y="1010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47295</xdr:rowOff>
    </xdr:from>
    <xdr:to>
      <xdr:col>15</xdr:col>
      <xdr:colOff>231775</xdr:colOff>
      <xdr:row>58</xdr:row>
      <xdr:rowOff>148895</xdr:rowOff>
    </xdr:to>
    <xdr:sp macro="" textlink="">
      <xdr:nvSpPr>
        <xdr:cNvPr id="367" name="円/楕円 366"/>
        <xdr:cNvSpPr/>
      </xdr:nvSpPr>
      <xdr:spPr>
        <a:xfrm>
          <a:off x="10426700" y="99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133672</xdr:rowOff>
    </xdr:from>
    <xdr:ext cx="469744" cy="259045"/>
    <xdr:sp macro="" textlink="">
      <xdr:nvSpPr>
        <xdr:cNvPr id="368" name="農林水産業費該当値テキスト"/>
        <xdr:cNvSpPr txBox="1"/>
      </xdr:nvSpPr>
      <xdr:spPr>
        <a:xfrm>
          <a:off x="10528300" y="990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48057</xdr:rowOff>
    </xdr:from>
    <xdr:to>
      <xdr:col>14</xdr:col>
      <xdr:colOff>79375</xdr:colOff>
      <xdr:row>58</xdr:row>
      <xdr:rowOff>149657</xdr:rowOff>
    </xdr:to>
    <xdr:sp macro="" textlink="">
      <xdr:nvSpPr>
        <xdr:cNvPr id="369" name="円/楕円 368"/>
        <xdr:cNvSpPr/>
      </xdr:nvSpPr>
      <xdr:spPr>
        <a:xfrm>
          <a:off x="9588500" y="999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140784</xdr:rowOff>
    </xdr:from>
    <xdr:ext cx="469744" cy="259045"/>
    <xdr:sp macro="" textlink="">
      <xdr:nvSpPr>
        <xdr:cNvPr id="370" name="テキスト ボックス 369"/>
        <xdr:cNvSpPr txBox="1"/>
      </xdr:nvSpPr>
      <xdr:spPr>
        <a:xfrm>
          <a:off x="9404427" y="1008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27902</xdr:rowOff>
    </xdr:from>
    <xdr:to>
      <xdr:col>12</xdr:col>
      <xdr:colOff>561975</xdr:colOff>
      <xdr:row>58</xdr:row>
      <xdr:rowOff>129502</xdr:rowOff>
    </xdr:to>
    <xdr:sp macro="" textlink="">
      <xdr:nvSpPr>
        <xdr:cNvPr id="371" name="円/楕円 370"/>
        <xdr:cNvSpPr/>
      </xdr:nvSpPr>
      <xdr:spPr>
        <a:xfrm>
          <a:off x="8699500" y="997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146029</xdr:rowOff>
    </xdr:from>
    <xdr:ext cx="469744" cy="259045"/>
    <xdr:sp macro="" textlink="">
      <xdr:nvSpPr>
        <xdr:cNvPr id="372" name="テキスト ボックス 371"/>
        <xdr:cNvSpPr txBox="1"/>
      </xdr:nvSpPr>
      <xdr:spPr>
        <a:xfrm>
          <a:off x="8515427" y="974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43294</xdr:rowOff>
    </xdr:from>
    <xdr:to>
      <xdr:col>11</xdr:col>
      <xdr:colOff>358775</xdr:colOff>
      <xdr:row>58</xdr:row>
      <xdr:rowOff>144894</xdr:rowOff>
    </xdr:to>
    <xdr:sp macro="" textlink="">
      <xdr:nvSpPr>
        <xdr:cNvPr id="373" name="円/楕円 372"/>
        <xdr:cNvSpPr/>
      </xdr:nvSpPr>
      <xdr:spPr>
        <a:xfrm>
          <a:off x="7810500" y="998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161421</xdr:rowOff>
    </xdr:from>
    <xdr:ext cx="469744" cy="259045"/>
    <xdr:sp macro="" textlink="">
      <xdr:nvSpPr>
        <xdr:cNvPr id="374" name="テキスト ボックス 373"/>
        <xdr:cNvSpPr txBox="1"/>
      </xdr:nvSpPr>
      <xdr:spPr>
        <a:xfrm>
          <a:off x="7626427" y="976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53048</xdr:rowOff>
    </xdr:from>
    <xdr:to>
      <xdr:col>10</xdr:col>
      <xdr:colOff>155575</xdr:colOff>
      <xdr:row>58</xdr:row>
      <xdr:rowOff>154648</xdr:rowOff>
    </xdr:to>
    <xdr:sp macro="" textlink="">
      <xdr:nvSpPr>
        <xdr:cNvPr id="375" name="円/楕円 374"/>
        <xdr:cNvSpPr/>
      </xdr:nvSpPr>
      <xdr:spPr>
        <a:xfrm>
          <a:off x="6921500" y="999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171175</xdr:rowOff>
    </xdr:from>
    <xdr:ext cx="469744" cy="259045"/>
    <xdr:sp macro="" textlink="">
      <xdr:nvSpPr>
        <xdr:cNvPr id="376" name="テキスト ボックス 375"/>
        <xdr:cNvSpPr txBox="1"/>
      </xdr:nvSpPr>
      <xdr:spPr>
        <a:xfrm>
          <a:off x="6737427" y="977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152410</xdr:rowOff>
    </xdr:from>
    <xdr:to>
      <xdr:col>15</xdr:col>
      <xdr:colOff>180340</xdr:colOff>
      <xdr:row>78</xdr:row>
      <xdr:rowOff>109891</xdr:rowOff>
    </xdr:to>
    <xdr:cxnSp macro="">
      <xdr:nvCxnSpPr>
        <xdr:cNvPr id="398" name="直線コネクタ 397"/>
        <xdr:cNvCxnSpPr/>
      </xdr:nvCxnSpPr>
      <xdr:spPr>
        <a:xfrm flipV="1">
          <a:off x="10475595" y="12325360"/>
          <a:ext cx="1270" cy="115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113718</xdr:rowOff>
    </xdr:from>
    <xdr:ext cx="378565" cy="259045"/>
    <xdr:sp macro="" textlink="">
      <xdr:nvSpPr>
        <xdr:cNvPr id="399" name="商工費最小値テキスト"/>
        <xdr:cNvSpPr txBox="1"/>
      </xdr:nvSpPr>
      <xdr:spPr>
        <a:xfrm>
          <a:off x="10528300" y="1348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92075</xdr:colOff>
      <xdr:row>78</xdr:row>
      <xdr:rowOff>109891</xdr:rowOff>
    </xdr:from>
    <xdr:to>
      <xdr:col>15</xdr:col>
      <xdr:colOff>269875</xdr:colOff>
      <xdr:row>78</xdr:row>
      <xdr:rowOff>109891</xdr:rowOff>
    </xdr:to>
    <xdr:cxnSp macro="">
      <xdr:nvCxnSpPr>
        <xdr:cNvPr id="400" name="直線コネクタ 399"/>
        <xdr:cNvCxnSpPr/>
      </xdr:nvCxnSpPr>
      <xdr:spPr>
        <a:xfrm>
          <a:off x="10388600" y="1348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99087</xdr:rowOff>
    </xdr:from>
    <xdr:ext cx="534377" cy="259045"/>
    <xdr:sp macro="" textlink="">
      <xdr:nvSpPr>
        <xdr:cNvPr id="401" name="商工費最大値テキスト"/>
        <xdr:cNvSpPr txBox="1"/>
      </xdr:nvSpPr>
      <xdr:spPr>
        <a:xfrm>
          <a:off x="10528300" y="12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92075</xdr:colOff>
      <xdr:row>71</xdr:row>
      <xdr:rowOff>152410</xdr:rowOff>
    </xdr:from>
    <xdr:to>
      <xdr:col>15</xdr:col>
      <xdr:colOff>269875</xdr:colOff>
      <xdr:row>71</xdr:row>
      <xdr:rowOff>152410</xdr:rowOff>
    </xdr:to>
    <xdr:cxnSp macro="">
      <xdr:nvCxnSpPr>
        <xdr:cNvPr id="402" name="直線コネクタ 401"/>
        <xdr:cNvCxnSpPr/>
      </xdr:nvCxnSpPr>
      <xdr:spPr>
        <a:xfrm>
          <a:off x="10388600" y="1232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122738</xdr:rowOff>
    </xdr:from>
    <xdr:to>
      <xdr:col>15</xdr:col>
      <xdr:colOff>180975</xdr:colOff>
      <xdr:row>71</xdr:row>
      <xdr:rowOff>152410</xdr:rowOff>
    </xdr:to>
    <xdr:cxnSp macro="">
      <xdr:nvCxnSpPr>
        <xdr:cNvPr id="403" name="直線コネクタ 402"/>
        <xdr:cNvCxnSpPr/>
      </xdr:nvCxnSpPr>
      <xdr:spPr>
        <a:xfrm>
          <a:off x="9639300" y="12295688"/>
          <a:ext cx="838200" cy="2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142719</xdr:rowOff>
    </xdr:from>
    <xdr:ext cx="469744" cy="259045"/>
    <xdr:sp macro="" textlink="">
      <xdr:nvSpPr>
        <xdr:cNvPr id="404" name="商工費平均値テキスト"/>
        <xdr:cNvSpPr txBox="1"/>
      </xdr:nvSpPr>
      <xdr:spPr>
        <a:xfrm>
          <a:off x="10528300" y="13001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164292</xdr:rowOff>
    </xdr:from>
    <xdr:to>
      <xdr:col>15</xdr:col>
      <xdr:colOff>231775</xdr:colOff>
      <xdr:row>76</xdr:row>
      <xdr:rowOff>94442</xdr:rowOff>
    </xdr:to>
    <xdr:sp macro="" textlink="">
      <xdr:nvSpPr>
        <xdr:cNvPr id="405" name="フローチャート : 判断 404"/>
        <xdr:cNvSpPr/>
      </xdr:nvSpPr>
      <xdr:spPr>
        <a:xfrm>
          <a:off x="104267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119309</xdr:rowOff>
    </xdr:from>
    <xdr:to>
      <xdr:col>14</xdr:col>
      <xdr:colOff>28575</xdr:colOff>
      <xdr:row>71</xdr:row>
      <xdr:rowOff>122738</xdr:rowOff>
    </xdr:to>
    <xdr:cxnSp macro="">
      <xdr:nvCxnSpPr>
        <xdr:cNvPr id="406" name="直線コネクタ 405"/>
        <xdr:cNvCxnSpPr/>
      </xdr:nvCxnSpPr>
      <xdr:spPr>
        <a:xfrm>
          <a:off x="8750300" y="1229225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145730</xdr:rowOff>
    </xdr:from>
    <xdr:to>
      <xdr:col>14</xdr:col>
      <xdr:colOff>79375</xdr:colOff>
      <xdr:row>76</xdr:row>
      <xdr:rowOff>75881</xdr:rowOff>
    </xdr:to>
    <xdr:sp macro="" textlink="">
      <xdr:nvSpPr>
        <xdr:cNvPr id="407" name="フローチャート : 判断 406"/>
        <xdr:cNvSpPr/>
      </xdr:nvSpPr>
      <xdr:spPr>
        <a:xfrm>
          <a:off x="9588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67008</xdr:rowOff>
    </xdr:from>
    <xdr:ext cx="534377" cy="259045"/>
    <xdr:sp macro="" textlink="">
      <xdr:nvSpPr>
        <xdr:cNvPr id="408" name="テキスト ボックス 407"/>
        <xdr:cNvSpPr txBox="1"/>
      </xdr:nvSpPr>
      <xdr:spPr>
        <a:xfrm>
          <a:off x="9372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108062</xdr:rowOff>
    </xdr:from>
    <xdr:to>
      <xdr:col>12</xdr:col>
      <xdr:colOff>511175</xdr:colOff>
      <xdr:row>71</xdr:row>
      <xdr:rowOff>119309</xdr:rowOff>
    </xdr:to>
    <xdr:cxnSp macro="">
      <xdr:nvCxnSpPr>
        <xdr:cNvPr id="409" name="直線コネクタ 408"/>
        <xdr:cNvCxnSpPr/>
      </xdr:nvCxnSpPr>
      <xdr:spPr>
        <a:xfrm>
          <a:off x="7861300" y="12281012"/>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73</xdr:row>
      <xdr:rowOff>9210</xdr:rowOff>
    </xdr:from>
    <xdr:to>
      <xdr:col>12</xdr:col>
      <xdr:colOff>561975</xdr:colOff>
      <xdr:row>73</xdr:row>
      <xdr:rowOff>110810</xdr:rowOff>
    </xdr:to>
    <xdr:sp macro="" textlink="">
      <xdr:nvSpPr>
        <xdr:cNvPr id="410" name="フローチャート : 判断 409"/>
        <xdr:cNvSpPr/>
      </xdr:nvSpPr>
      <xdr:spPr>
        <a:xfrm>
          <a:off x="8699500" y="1252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101937</xdr:rowOff>
    </xdr:from>
    <xdr:ext cx="534377" cy="259045"/>
    <xdr:sp macro="" textlink="">
      <xdr:nvSpPr>
        <xdr:cNvPr id="411" name="テキスト ボックス 410"/>
        <xdr:cNvSpPr txBox="1"/>
      </xdr:nvSpPr>
      <xdr:spPr>
        <a:xfrm>
          <a:off x="8483111" y="1261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20,493</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103810</xdr:rowOff>
    </xdr:from>
    <xdr:to>
      <xdr:col>11</xdr:col>
      <xdr:colOff>307975</xdr:colOff>
      <xdr:row>71</xdr:row>
      <xdr:rowOff>108062</xdr:rowOff>
    </xdr:to>
    <xdr:cxnSp macro="">
      <xdr:nvCxnSpPr>
        <xdr:cNvPr id="412" name="直線コネクタ 411"/>
        <xdr:cNvCxnSpPr/>
      </xdr:nvCxnSpPr>
      <xdr:spPr>
        <a:xfrm>
          <a:off x="6972300" y="12276760"/>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73</xdr:row>
      <xdr:rowOff>66680</xdr:rowOff>
    </xdr:from>
    <xdr:to>
      <xdr:col>11</xdr:col>
      <xdr:colOff>358775</xdr:colOff>
      <xdr:row>73</xdr:row>
      <xdr:rowOff>168280</xdr:rowOff>
    </xdr:to>
    <xdr:sp macro="" textlink="">
      <xdr:nvSpPr>
        <xdr:cNvPr id="413" name="フローチャート : 判断 412"/>
        <xdr:cNvSpPr/>
      </xdr:nvSpPr>
      <xdr:spPr>
        <a:xfrm>
          <a:off x="7810500" y="1258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159407</xdr:rowOff>
    </xdr:from>
    <xdr:ext cx="534377" cy="259045"/>
    <xdr:sp macro="" textlink="">
      <xdr:nvSpPr>
        <xdr:cNvPr id="414" name="テキスト ボックス 413"/>
        <xdr:cNvSpPr txBox="1"/>
      </xdr:nvSpPr>
      <xdr:spPr>
        <a:xfrm>
          <a:off x="7594111" y="126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19,236</a:t>
          </a:r>
          <a:endParaRPr kumimoji="1" lang="ja-JP" altLang="en-US" sz="1000" b="1">
            <a:solidFill>
              <a:srgbClr val="000080"/>
            </a:solidFill>
            <a:latin typeface="ＭＳ Ｐゴシック"/>
          </a:endParaRPr>
        </a:p>
      </xdr:txBody>
    </xdr:sp>
    <xdr:clientData/>
  </xdr:oneCellAnchor>
  <xdr:twoCellAnchor>
    <xdr:from>
      <xdr:col>10</xdr:col>
      <xdr:colOff>53975</xdr:colOff>
      <xdr:row>73</xdr:row>
      <xdr:rowOff>125293</xdr:rowOff>
    </xdr:from>
    <xdr:to>
      <xdr:col>10</xdr:col>
      <xdr:colOff>155575</xdr:colOff>
      <xdr:row>74</xdr:row>
      <xdr:rowOff>55443</xdr:rowOff>
    </xdr:to>
    <xdr:sp macro="" textlink="">
      <xdr:nvSpPr>
        <xdr:cNvPr id="415" name="フローチャート : 判断 414"/>
        <xdr:cNvSpPr/>
      </xdr:nvSpPr>
      <xdr:spPr>
        <a:xfrm>
          <a:off x="6921500" y="1264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46570</xdr:rowOff>
    </xdr:from>
    <xdr:ext cx="534377" cy="259045"/>
    <xdr:sp macro="" textlink="">
      <xdr:nvSpPr>
        <xdr:cNvPr id="416" name="テキスト ボックス 415"/>
        <xdr:cNvSpPr txBox="1"/>
      </xdr:nvSpPr>
      <xdr:spPr>
        <a:xfrm>
          <a:off x="6705111" y="1273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101610</xdr:rowOff>
    </xdr:from>
    <xdr:to>
      <xdr:col>15</xdr:col>
      <xdr:colOff>231775</xdr:colOff>
      <xdr:row>72</xdr:row>
      <xdr:rowOff>31760</xdr:rowOff>
    </xdr:to>
    <xdr:sp macro="" textlink="">
      <xdr:nvSpPr>
        <xdr:cNvPr id="422" name="円/楕円 421"/>
        <xdr:cNvSpPr/>
      </xdr:nvSpPr>
      <xdr:spPr>
        <a:xfrm>
          <a:off x="10426700" y="1227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54637</xdr:rowOff>
    </xdr:from>
    <xdr:ext cx="534377" cy="259045"/>
    <xdr:sp macro="" textlink="">
      <xdr:nvSpPr>
        <xdr:cNvPr id="423" name="商工費該当値テキスト"/>
        <xdr:cNvSpPr txBox="1"/>
      </xdr:nvSpPr>
      <xdr:spPr>
        <a:xfrm>
          <a:off x="10528300" y="1222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25,972</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71938</xdr:rowOff>
    </xdr:from>
    <xdr:to>
      <xdr:col>14</xdr:col>
      <xdr:colOff>79375</xdr:colOff>
      <xdr:row>72</xdr:row>
      <xdr:rowOff>2088</xdr:rowOff>
    </xdr:to>
    <xdr:sp macro="" textlink="">
      <xdr:nvSpPr>
        <xdr:cNvPr id="424" name="円/楕円 423"/>
        <xdr:cNvSpPr/>
      </xdr:nvSpPr>
      <xdr:spPr>
        <a:xfrm>
          <a:off x="9588500" y="1224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18615</xdr:rowOff>
    </xdr:from>
    <xdr:ext cx="534377" cy="259045"/>
    <xdr:sp macro="" textlink="">
      <xdr:nvSpPr>
        <xdr:cNvPr id="425" name="テキスト ボックス 424"/>
        <xdr:cNvSpPr txBox="1"/>
      </xdr:nvSpPr>
      <xdr:spPr>
        <a:xfrm>
          <a:off x="9372111" y="1202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26,621</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68509</xdr:rowOff>
    </xdr:from>
    <xdr:to>
      <xdr:col>12</xdr:col>
      <xdr:colOff>561975</xdr:colOff>
      <xdr:row>71</xdr:row>
      <xdr:rowOff>170109</xdr:rowOff>
    </xdr:to>
    <xdr:sp macro="" textlink="">
      <xdr:nvSpPr>
        <xdr:cNvPr id="426" name="円/楕円 425"/>
        <xdr:cNvSpPr/>
      </xdr:nvSpPr>
      <xdr:spPr>
        <a:xfrm>
          <a:off x="8699500" y="122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15186</xdr:rowOff>
    </xdr:from>
    <xdr:ext cx="534377" cy="259045"/>
    <xdr:sp macro="" textlink="">
      <xdr:nvSpPr>
        <xdr:cNvPr id="427" name="テキスト ボックス 426"/>
        <xdr:cNvSpPr txBox="1"/>
      </xdr:nvSpPr>
      <xdr:spPr>
        <a:xfrm>
          <a:off x="8483111" y="120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26,696</a:t>
          </a:r>
          <a:endParaRPr kumimoji="1" lang="ja-JP" altLang="en-US" sz="1000" b="1">
            <a:solidFill>
              <a:srgbClr val="FF0000"/>
            </a:solidFill>
            <a:latin typeface="ＭＳ Ｐゴシック"/>
          </a:endParaRPr>
        </a:p>
      </xdr:txBody>
    </xdr:sp>
    <xdr:clientData/>
  </xdr:oneCellAnchor>
  <xdr:twoCellAnchor>
    <xdr:from>
      <xdr:col>11</xdr:col>
      <xdr:colOff>257175</xdr:colOff>
      <xdr:row>71</xdr:row>
      <xdr:rowOff>57262</xdr:rowOff>
    </xdr:from>
    <xdr:to>
      <xdr:col>11</xdr:col>
      <xdr:colOff>358775</xdr:colOff>
      <xdr:row>71</xdr:row>
      <xdr:rowOff>158862</xdr:rowOff>
    </xdr:to>
    <xdr:sp macro="" textlink="">
      <xdr:nvSpPr>
        <xdr:cNvPr id="428" name="円/楕円 427"/>
        <xdr:cNvSpPr/>
      </xdr:nvSpPr>
      <xdr:spPr>
        <a:xfrm>
          <a:off x="7810500" y="122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70</xdr:row>
      <xdr:rowOff>3939</xdr:rowOff>
    </xdr:from>
    <xdr:ext cx="534377" cy="259045"/>
    <xdr:sp macro="" textlink="">
      <xdr:nvSpPr>
        <xdr:cNvPr id="429" name="テキスト ボックス 428"/>
        <xdr:cNvSpPr txBox="1"/>
      </xdr:nvSpPr>
      <xdr:spPr>
        <a:xfrm>
          <a:off x="7594111" y="1200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26,942</a:t>
          </a:r>
          <a:endParaRPr kumimoji="1" lang="ja-JP" altLang="en-US" sz="1000" b="1">
            <a:solidFill>
              <a:srgbClr val="FF0000"/>
            </a:solidFill>
            <a:latin typeface="ＭＳ Ｐゴシック"/>
          </a:endParaRPr>
        </a:p>
      </xdr:txBody>
    </xdr:sp>
    <xdr:clientData/>
  </xdr:oneCellAnchor>
  <xdr:twoCellAnchor>
    <xdr:from>
      <xdr:col>10</xdr:col>
      <xdr:colOff>53975</xdr:colOff>
      <xdr:row>71</xdr:row>
      <xdr:rowOff>53010</xdr:rowOff>
    </xdr:from>
    <xdr:to>
      <xdr:col>10</xdr:col>
      <xdr:colOff>155575</xdr:colOff>
      <xdr:row>71</xdr:row>
      <xdr:rowOff>154610</xdr:rowOff>
    </xdr:to>
    <xdr:sp macro="" textlink="">
      <xdr:nvSpPr>
        <xdr:cNvPr id="430" name="円/楕円 429"/>
        <xdr:cNvSpPr/>
      </xdr:nvSpPr>
      <xdr:spPr>
        <a:xfrm>
          <a:off x="6921500" y="1222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69</xdr:row>
      <xdr:rowOff>171137</xdr:rowOff>
    </xdr:from>
    <xdr:ext cx="534377" cy="259045"/>
    <xdr:sp macro="" textlink="">
      <xdr:nvSpPr>
        <xdr:cNvPr id="431" name="テキスト ボックス 430"/>
        <xdr:cNvSpPr txBox="1"/>
      </xdr:nvSpPr>
      <xdr:spPr>
        <a:xfrm>
          <a:off x="6705111" y="1200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135432</xdr:rowOff>
    </xdr:from>
    <xdr:to>
      <xdr:col>15</xdr:col>
      <xdr:colOff>180340</xdr:colOff>
      <xdr:row>98</xdr:row>
      <xdr:rowOff>94042</xdr:rowOff>
    </xdr:to>
    <xdr:cxnSp macro="">
      <xdr:nvCxnSpPr>
        <xdr:cNvPr id="453" name="直線コネクタ 452"/>
        <xdr:cNvCxnSpPr/>
      </xdr:nvCxnSpPr>
      <xdr:spPr>
        <a:xfrm flipV="1">
          <a:off x="10475595" y="15737382"/>
          <a:ext cx="1270" cy="115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97869</xdr:rowOff>
    </xdr:from>
    <xdr:ext cx="534377" cy="259045"/>
    <xdr:sp macro="" textlink="">
      <xdr:nvSpPr>
        <xdr:cNvPr id="454" name="土木費最小値テキスト"/>
        <xdr:cNvSpPr txBox="1"/>
      </xdr:nvSpPr>
      <xdr:spPr>
        <a:xfrm>
          <a:off x="10528300" y="168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92075</xdr:colOff>
      <xdr:row>98</xdr:row>
      <xdr:rowOff>94042</xdr:rowOff>
    </xdr:from>
    <xdr:to>
      <xdr:col>15</xdr:col>
      <xdr:colOff>269875</xdr:colOff>
      <xdr:row>98</xdr:row>
      <xdr:rowOff>94042</xdr:rowOff>
    </xdr:to>
    <xdr:cxnSp macro="">
      <xdr:nvCxnSpPr>
        <xdr:cNvPr id="455" name="直線コネクタ 454"/>
        <xdr:cNvCxnSpPr/>
      </xdr:nvCxnSpPr>
      <xdr:spPr>
        <a:xfrm>
          <a:off x="10388600" y="1689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82109</xdr:rowOff>
    </xdr:from>
    <xdr:ext cx="599010" cy="259045"/>
    <xdr:sp macro="" textlink="">
      <xdr:nvSpPr>
        <xdr:cNvPr id="456" name="土木費最大値テキスト"/>
        <xdr:cNvSpPr txBox="1"/>
      </xdr:nvSpPr>
      <xdr:spPr>
        <a:xfrm>
          <a:off x="10528300" y="1551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92075</xdr:colOff>
      <xdr:row>91</xdr:row>
      <xdr:rowOff>135432</xdr:rowOff>
    </xdr:from>
    <xdr:to>
      <xdr:col>15</xdr:col>
      <xdr:colOff>269875</xdr:colOff>
      <xdr:row>91</xdr:row>
      <xdr:rowOff>135432</xdr:rowOff>
    </xdr:to>
    <xdr:cxnSp macro="">
      <xdr:nvCxnSpPr>
        <xdr:cNvPr id="457" name="直線コネクタ 456"/>
        <xdr:cNvCxnSpPr/>
      </xdr:nvCxnSpPr>
      <xdr:spPr>
        <a:xfrm>
          <a:off x="10388600" y="1573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37506</xdr:rowOff>
    </xdr:from>
    <xdr:to>
      <xdr:col>15</xdr:col>
      <xdr:colOff>180975</xdr:colOff>
      <xdr:row>98</xdr:row>
      <xdr:rowOff>44036</xdr:rowOff>
    </xdr:to>
    <xdr:cxnSp macro="">
      <xdr:nvCxnSpPr>
        <xdr:cNvPr id="458" name="直線コネクタ 457"/>
        <xdr:cNvCxnSpPr/>
      </xdr:nvCxnSpPr>
      <xdr:spPr>
        <a:xfrm>
          <a:off x="9639300" y="16839606"/>
          <a:ext cx="838200" cy="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143484</xdr:rowOff>
    </xdr:from>
    <xdr:ext cx="534377" cy="259045"/>
    <xdr:sp macro="" textlink="">
      <xdr:nvSpPr>
        <xdr:cNvPr id="459" name="土木費平均値テキスト"/>
        <xdr:cNvSpPr txBox="1"/>
      </xdr:nvSpPr>
      <xdr:spPr>
        <a:xfrm>
          <a:off x="10528300" y="1660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120607</xdr:rowOff>
    </xdr:from>
    <xdr:to>
      <xdr:col>15</xdr:col>
      <xdr:colOff>231775</xdr:colOff>
      <xdr:row>98</xdr:row>
      <xdr:rowOff>50757</xdr:rowOff>
    </xdr:to>
    <xdr:sp macro="" textlink="">
      <xdr:nvSpPr>
        <xdr:cNvPr id="460" name="フローチャート : 判断 459"/>
        <xdr:cNvSpPr/>
      </xdr:nvSpPr>
      <xdr:spPr>
        <a:xfrm>
          <a:off x="104267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37506</xdr:rowOff>
    </xdr:from>
    <xdr:to>
      <xdr:col>14</xdr:col>
      <xdr:colOff>28575</xdr:colOff>
      <xdr:row>98</xdr:row>
      <xdr:rowOff>43633</xdr:rowOff>
    </xdr:to>
    <xdr:cxnSp macro="">
      <xdr:nvCxnSpPr>
        <xdr:cNvPr id="461" name="直線コネクタ 460"/>
        <xdr:cNvCxnSpPr/>
      </xdr:nvCxnSpPr>
      <xdr:spPr>
        <a:xfrm flipV="1">
          <a:off x="8750300" y="16839606"/>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168483</xdr:rowOff>
    </xdr:from>
    <xdr:to>
      <xdr:col>14</xdr:col>
      <xdr:colOff>79375</xdr:colOff>
      <xdr:row>98</xdr:row>
      <xdr:rowOff>98633</xdr:rowOff>
    </xdr:to>
    <xdr:sp macro="" textlink="">
      <xdr:nvSpPr>
        <xdr:cNvPr id="462" name="フローチャート : 判断 461"/>
        <xdr:cNvSpPr/>
      </xdr:nvSpPr>
      <xdr:spPr>
        <a:xfrm>
          <a:off x="9588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89760</xdr:rowOff>
    </xdr:from>
    <xdr:ext cx="534377" cy="259045"/>
    <xdr:sp macro="" textlink="">
      <xdr:nvSpPr>
        <xdr:cNvPr id="463" name="テキスト ボックス 462"/>
        <xdr:cNvSpPr txBox="1"/>
      </xdr:nvSpPr>
      <xdr:spPr>
        <a:xfrm>
          <a:off x="9372111" y="168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27673</xdr:rowOff>
    </xdr:from>
    <xdr:to>
      <xdr:col>12</xdr:col>
      <xdr:colOff>511175</xdr:colOff>
      <xdr:row>98</xdr:row>
      <xdr:rowOff>43633</xdr:rowOff>
    </xdr:to>
    <xdr:cxnSp macro="">
      <xdr:nvCxnSpPr>
        <xdr:cNvPr id="464" name="直線コネクタ 463"/>
        <xdr:cNvCxnSpPr/>
      </xdr:nvCxnSpPr>
      <xdr:spPr>
        <a:xfrm>
          <a:off x="7861300" y="16829773"/>
          <a:ext cx="889000" cy="1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164557</xdr:rowOff>
    </xdr:from>
    <xdr:to>
      <xdr:col>12</xdr:col>
      <xdr:colOff>561975</xdr:colOff>
      <xdr:row>98</xdr:row>
      <xdr:rowOff>94707</xdr:rowOff>
    </xdr:to>
    <xdr:sp macro="" textlink="">
      <xdr:nvSpPr>
        <xdr:cNvPr id="465" name="フローチャート : 判断 464"/>
        <xdr:cNvSpPr/>
      </xdr:nvSpPr>
      <xdr:spPr>
        <a:xfrm>
          <a:off x="8699500" y="16795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85834</xdr:rowOff>
    </xdr:from>
    <xdr:ext cx="534377" cy="259045"/>
    <xdr:sp macro="" textlink="">
      <xdr:nvSpPr>
        <xdr:cNvPr id="466" name="テキスト ボックス 465"/>
        <xdr:cNvSpPr txBox="1"/>
      </xdr:nvSpPr>
      <xdr:spPr>
        <a:xfrm>
          <a:off x="8483111" y="1688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27673</xdr:rowOff>
    </xdr:from>
    <xdr:to>
      <xdr:col>11</xdr:col>
      <xdr:colOff>307975</xdr:colOff>
      <xdr:row>98</xdr:row>
      <xdr:rowOff>55589</xdr:rowOff>
    </xdr:to>
    <xdr:cxnSp macro="">
      <xdr:nvCxnSpPr>
        <xdr:cNvPr id="467" name="直線コネクタ 466"/>
        <xdr:cNvCxnSpPr/>
      </xdr:nvCxnSpPr>
      <xdr:spPr>
        <a:xfrm flipV="1">
          <a:off x="6972300" y="16829773"/>
          <a:ext cx="889000" cy="2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150640</xdr:rowOff>
    </xdr:from>
    <xdr:to>
      <xdr:col>11</xdr:col>
      <xdr:colOff>358775</xdr:colOff>
      <xdr:row>98</xdr:row>
      <xdr:rowOff>80790</xdr:rowOff>
    </xdr:to>
    <xdr:sp macro="" textlink="">
      <xdr:nvSpPr>
        <xdr:cNvPr id="468" name="フローチャート : 判断 467"/>
        <xdr:cNvSpPr/>
      </xdr:nvSpPr>
      <xdr:spPr>
        <a:xfrm>
          <a:off x="7810500" y="167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71917</xdr:rowOff>
    </xdr:from>
    <xdr:ext cx="534377" cy="259045"/>
    <xdr:sp macro="" textlink="">
      <xdr:nvSpPr>
        <xdr:cNvPr id="469" name="テキスト ボックス 468"/>
        <xdr:cNvSpPr txBox="1"/>
      </xdr:nvSpPr>
      <xdr:spPr>
        <a:xfrm>
          <a:off x="7594111" y="1687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47,992</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165689</xdr:rowOff>
    </xdr:from>
    <xdr:to>
      <xdr:col>10</xdr:col>
      <xdr:colOff>155575</xdr:colOff>
      <xdr:row>98</xdr:row>
      <xdr:rowOff>95839</xdr:rowOff>
    </xdr:to>
    <xdr:sp macro="" textlink="">
      <xdr:nvSpPr>
        <xdr:cNvPr id="470" name="フローチャート : 判断 469"/>
        <xdr:cNvSpPr/>
      </xdr:nvSpPr>
      <xdr:spPr>
        <a:xfrm>
          <a:off x="6921500" y="167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112366</xdr:rowOff>
    </xdr:from>
    <xdr:ext cx="534377" cy="259045"/>
    <xdr:sp macro="" textlink="">
      <xdr:nvSpPr>
        <xdr:cNvPr id="471" name="テキスト ボックス 470"/>
        <xdr:cNvSpPr txBox="1"/>
      </xdr:nvSpPr>
      <xdr:spPr>
        <a:xfrm>
          <a:off x="6705111" y="1657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164686</xdr:rowOff>
    </xdr:from>
    <xdr:to>
      <xdr:col>15</xdr:col>
      <xdr:colOff>231775</xdr:colOff>
      <xdr:row>98</xdr:row>
      <xdr:rowOff>94836</xdr:rowOff>
    </xdr:to>
    <xdr:sp macro="" textlink="">
      <xdr:nvSpPr>
        <xdr:cNvPr id="477" name="円/楕円 476"/>
        <xdr:cNvSpPr/>
      </xdr:nvSpPr>
      <xdr:spPr>
        <a:xfrm>
          <a:off x="10426700" y="167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99034</xdr:rowOff>
    </xdr:from>
    <xdr:ext cx="534377" cy="259045"/>
    <xdr:sp macro="" textlink="">
      <xdr:nvSpPr>
        <xdr:cNvPr id="478" name="土木費該当値テキスト"/>
        <xdr:cNvSpPr txBox="1"/>
      </xdr:nvSpPr>
      <xdr:spPr>
        <a:xfrm>
          <a:off x="10528300" y="1672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41,848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158156</xdr:rowOff>
    </xdr:from>
    <xdr:to>
      <xdr:col>14</xdr:col>
      <xdr:colOff>79375</xdr:colOff>
      <xdr:row>98</xdr:row>
      <xdr:rowOff>88306</xdr:rowOff>
    </xdr:to>
    <xdr:sp macro="" textlink="">
      <xdr:nvSpPr>
        <xdr:cNvPr id="479" name="円/楕円 478"/>
        <xdr:cNvSpPr/>
      </xdr:nvSpPr>
      <xdr:spPr>
        <a:xfrm>
          <a:off x="9588500" y="1678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104833</xdr:rowOff>
    </xdr:from>
    <xdr:ext cx="534377" cy="259045"/>
    <xdr:sp macro="" textlink="">
      <xdr:nvSpPr>
        <xdr:cNvPr id="480" name="テキスト ボックス 479"/>
        <xdr:cNvSpPr txBox="1"/>
      </xdr:nvSpPr>
      <xdr:spPr>
        <a:xfrm>
          <a:off x="9372111" y="1656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44,704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164283</xdr:rowOff>
    </xdr:from>
    <xdr:to>
      <xdr:col>12</xdr:col>
      <xdr:colOff>561975</xdr:colOff>
      <xdr:row>98</xdr:row>
      <xdr:rowOff>94433</xdr:rowOff>
    </xdr:to>
    <xdr:sp macro="" textlink="">
      <xdr:nvSpPr>
        <xdr:cNvPr id="481" name="円/楕円 480"/>
        <xdr:cNvSpPr/>
      </xdr:nvSpPr>
      <xdr:spPr>
        <a:xfrm>
          <a:off x="8699500" y="167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110960</xdr:rowOff>
    </xdr:from>
    <xdr:ext cx="534377" cy="259045"/>
    <xdr:sp macro="" textlink="">
      <xdr:nvSpPr>
        <xdr:cNvPr id="482" name="テキスト ボックス 481"/>
        <xdr:cNvSpPr txBox="1"/>
      </xdr:nvSpPr>
      <xdr:spPr>
        <a:xfrm>
          <a:off x="8483111" y="1657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148323</xdr:rowOff>
    </xdr:from>
    <xdr:to>
      <xdr:col>11</xdr:col>
      <xdr:colOff>358775</xdr:colOff>
      <xdr:row>98</xdr:row>
      <xdr:rowOff>78473</xdr:rowOff>
    </xdr:to>
    <xdr:sp macro="" textlink="">
      <xdr:nvSpPr>
        <xdr:cNvPr id="483" name="円/楕円 482"/>
        <xdr:cNvSpPr/>
      </xdr:nvSpPr>
      <xdr:spPr>
        <a:xfrm>
          <a:off x="7810500" y="1677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95000</xdr:rowOff>
    </xdr:from>
    <xdr:ext cx="534377" cy="259045"/>
    <xdr:sp macro="" textlink="">
      <xdr:nvSpPr>
        <xdr:cNvPr id="484" name="テキスト ボックス 483"/>
        <xdr:cNvSpPr txBox="1"/>
      </xdr:nvSpPr>
      <xdr:spPr>
        <a:xfrm>
          <a:off x="7594111" y="1655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4789</xdr:rowOff>
    </xdr:from>
    <xdr:to>
      <xdr:col>10</xdr:col>
      <xdr:colOff>155575</xdr:colOff>
      <xdr:row>98</xdr:row>
      <xdr:rowOff>106389</xdr:rowOff>
    </xdr:to>
    <xdr:sp macro="" textlink="">
      <xdr:nvSpPr>
        <xdr:cNvPr id="485" name="円/楕円 484"/>
        <xdr:cNvSpPr/>
      </xdr:nvSpPr>
      <xdr:spPr>
        <a:xfrm>
          <a:off x="6921500" y="168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97516</xdr:rowOff>
    </xdr:from>
    <xdr:ext cx="534377" cy="259045"/>
    <xdr:sp macro="" textlink="">
      <xdr:nvSpPr>
        <xdr:cNvPr id="486" name="テキスト ボックス 485"/>
        <xdr:cNvSpPr txBox="1"/>
      </xdr:nvSpPr>
      <xdr:spPr>
        <a:xfrm>
          <a:off x="6705111" y="1689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51918</xdr:rowOff>
    </xdr:from>
    <xdr:to>
      <xdr:col>23</xdr:col>
      <xdr:colOff>516889</xdr:colOff>
      <xdr:row>39</xdr:row>
      <xdr:rowOff>19731</xdr:rowOff>
    </xdr:to>
    <xdr:cxnSp macro="">
      <xdr:nvCxnSpPr>
        <xdr:cNvPr id="509" name="直線コネクタ 508"/>
        <xdr:cNvCxnSpPr/>
      </xdr:nvCxnSpPr>
      <xdr:spPr>
        <a:xfrm flipV="1">
          <a:off x="16317595" y="5195418"/>
          <a:ext cx="1269" cy="1510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23558</xdr:rowOff>
    </xdr:from>
    <xdr:ext cx="469744" cy="259045"/>
    <xdr:sp macro="" textlink="">
      <xdr:nvSpPr>
        <xdr:cNvPr id="510" name="消防費最小値テキスト"/>
        <xdr:cNvSpPr txBox="1"/>
      </xdr:nvSpPr>
      <xdr:spPr>
        <a:xfrm>
          <a:off x="16370300" y="671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39</xdr:row>
      <xdr:rowOff>19731</xdr:rowOff>
    </xdr:from>
    <xdr:to>
      <xdr:col>23</xdr:col>
      <xdr:colOff>606425</xdr:colOff>
      <xdr:row>39</xdr:row>
      <xdr:rowOff>19731</xdr:rowOff>
    </xdr:to>
    <xdr:cxnSp macro="">
      <xdr:nvCxnSpPr>
        <xdr:cNvPr id="511" name="直線コネクタ 510"/>
        <xdr:cNvCxnSpPr/>
      </xdr:nvCxnSpPr>
      <xdr:spPr>
        <a:xfrm>
          <a:off x="16230600" y="670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170045</xdr:rowOff>
    </xdr:from>
    <xdr:ext cx="534377" cy="259045"/>
    <xdr:sp macro="" textlink="">
      <xdr:nvSpPr>
        <xdr:cNvPr id="512" name="消防費最大値テキスト"/>
        <xdr:cNvSpPr txBox="1"/>
      </xdr:nvSpPr>
      <xdr:spPr>
        <a:xfrm>
          <a:off x="16370300" y="49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30</xdr:row>
      <xdr:rowOff>51918</xdr:rowOff>
    </xdr:from>
    <xdr:to>
      <xdr:col>23</xdr:col>
      <xdr:colOff>606425</xdr:colOff>
      <xdr:row>30</xdr:row>
      <xdr:rowOff>51918</xdr:rowOff>
    </xdr:to>
    <xdr:cxnSp macro="">
      <xdr:nvCxnSpPr>
        <xdr:cNvPr id="513" name="直線コネクタ 512"/>
        <xdr:cNvCxnSpPr/>
      </xdr:nvCxnSpPr>
      <xdr:spPr>
        <a:xfrm>
          <a:off x="16230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111994</xdr:rowOff>
    </xdr:from>
    <xdr:to>
      <xdr:col>23</xdr:col>
      <xdr:colOff>517525</xdr:colOff>
      <xdr:row>38</xdr:row>
      <xdr:rowOff>105410</xdr:rowOff>
    </xdr:to>
    <xdr:cxnSp macro="">
      <xdr:nvCxnSpPr>
        <xdr:cNvPr id="514" name="直線コネクタ 513"/>
        <xdr:cNvCxnSpPr/>
      </xdr:nvCxnSpPr>
      <xdr:spPr>
        <a:xfrm>
          <a:off x="15481300" y="6455644"/>
          <a:ext cx="838200" cy="16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28841</xdr:rowOff>
    </xdr:from>
    <xdr:ext cx="534377" cy="259045"/>
    <xdr:sp macro="" textlink="">
      <xdr:nvSpPr>
        <xdr:cNvPr id="515" name="消防費平均値テキスト"/>
        <xdr:cNvSpPr txBox="1"/>
      </xdr:nvSpPr>
      <xdr:spPr>
        <a:xfrm>
          <a:off x="16370300" y="602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5964</xdr:rowOff>
    </xdr:from>
    <xdr:to>
      <xdr:col>23</xdr:col>
      <xdr:colOff>568325</xdr:colOff>
      <xdr:row>36</xdr:row>
      <xdr:rowOff>107564</xdr:rowOff>
    </xdr:to>
    <xdr:sp macro="" textlink="">
      <xdr:nvSpPr>
        <xdr:cNvPr id="516" name="フローチャート : 判断 515"/>
        <xdr:cNvSpPr/>
      </xdr:nvSpPr>
      <xdr:spPr>
        <a:xfrm>
          <a:off x="16268700" y="617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111994</xdr:rowOff>
    </xdr:from>
    <xdr:to>
      <xdr:col>22</xdr:col>
      <xdr:colOff>365125</xdr:colOff>
      <xdr:row>38</xdr:row>
      <xdr:rowOff>82184</xdr:rowOff>
    </xdr:to>
    <xdr:cxnSp macro="">
      <xdr:nvCxnSpPr>
        <xdr:cNvPr id="517" name="直線コネクタ 516"/>
        <xdr:cNvCxnSpPr/>
      </xdr:nvCxnSpPr>
      <xdr:spPr>
        <a:xfrm flipV="1">
          <a:off x="14592300" y="6455644"/>
          <a:ext cx="889000" cy="14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65125</xdr:rowOff>
    </xdr:from>
    <xdr:to>
      <xdr:col>22</xdr:col>
      <xdr:colOff>415925</xdr:colOff>
      <xdr:row>35</xdr:row>
      <xdr:rowOff>166725</xdr:rowOff>
    </xdr:to>
    <xdr:sp macro="" textlink="">
      <xdr:nvSpPr>
        <xdr:cNvPr id="518" name="フローチャート : 判断 517"/>
        <xdr:cNvSpPr/>
      </xdr:nvSpPr>
      <xdr:spPr>
        <a:xfrm>
          <a:off x="15430500" y="60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11802</xdr:rowOff>
    </xdr:from>
    <xdr:ext cx="534377" cy="259045"/>
    <xdr:sp macro="" textlink="">
      <xdr:nvSpPr>
        <xdr:cNvPr id="519" name="テキスト ボックス 518"/>
        <xdr:cNvSpPr txBox="1"/>
      </xdr:nvSpPr>
      <xdr:spPr>
        <a:xfrm>
          <a:off x="15214111" y="584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63713</xdr:rowOff>
    </xdr:from>
    <xdr:to>
      <xdr:col>21</xdr:col>
      <xdr:colOff>161925</xdr:colOff>
      <xdr:row>38</xdr:row>
      <xdr:rowOff>82184</xdr:rowOff>
    </xdr:to>
    <xdr:cxnSp macro="">
      <xdr:nvCxnSpPr>
        <xdr:cNvPr id="520" name="直線コネクタ 519"/>
        <xdr:cNvCxnSpPr/>
      </xdr:nvCxnSpPr>
      <xdr:spPr>
        <a:xfrm>
          <a:off x="13703300" y="6578813"/>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27087</xdr:rowOff>
    </xdr:from>
    <xdr:to>
      <xdr:col>21</xdr:col>
      <xdr:colOff>212725</xdr:colOff>
      <xdr:row>36</xdr:row>
      <xdr:rowOff>128687</xdr:rowOff>
    </xdr:to>
    <xdr:sp macro="" textlink="">
      <xdr:nvSpPr>
        <xdr:cNvPr id="521" name="フローチャート : 判断 520"/>
        <xdr:cNvSpPr/>
      </xdr:nvSpPr>
      <xdr:spPr>
        <a:xfrm>
          <a:off x="14541500" y="619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145214</xdr:rowOff>
    </xdr:from>
    <xdr:ext cx="534377" cy="259045"/>
    <xdr:sp macro="" textlink="">
      <xdr:nvSpPr>
        <xdr:cNvPr id="522" name="テキスト ボックス 521"/>
        <xdr:cNvSpPr txBox="1"/>
      </xdr:nvSpPr>
      <xdr:spPr>
        <a:xfrm>
          <a:off x="14325111" y="597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63713</xdr:rowOff>
    </xdr:from>
    <xdr:to>
      <xdr:col>19</xdr:col>
      <xdr:colOff>644525</xdr:colOff>
      <xdr:row>38</xdr:row>
      <xdr:rowOff>158628</xdr:rowOff>
    </xdr:to>
    <xdr:cxnSp macro="">
      <xdr:nvCxnSpPr>
        <xdr:cNvPr id="523" name="直線コネクタ 522"/>
        <xdr:cNvCxnSpPr/>
      </xdr:nvCxnSpPr>
      <xdr:spPr>
        <a:xfrm flipV="1">
          <a:off x="12814300" y="6578813"/>
          <a:ext cx="889000" cy="9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22240</xdr:rowOff>
    </xdr:from>
    <xdr:to>
      <xdr:col>20</xdr:col>
      <xdr:colOff>9525</xdr:colOff>
      <xdr:row>36</xdr:row>
      <xdr:rowOff>123840</xdr:rowOff>
    </xdr:to>
    <xdr:sp macro="" textlink="">
      <xdr:nvSpPr>
        <xdr:cNvPr id="524" name="フローチャート : 判断 523"/>
        <xdr:cNvSpPr/>
      </xdr:nvSpPr>
      <xdr:spPr>
        <a:xfrm>
          <a:off x="13652500" y="6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140367</xdr:rowOff>
    </xdr:from>
    <xdr:ext cx="534377" cy="259045"/>
    <xdr:sp macro="" textlink="">
      <xdr:nvSpPr>
        <xdr:cNvPr id="525" name="テキスト ボックス 524"/>
        <xdr:cNvSpPr txBox="1"/>
      </xdr:nvSpPr>
      <xdr:spPr>
        <a:xfrm>
          <a:off x="13436111" y="59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14,479</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137089</xdr:rowOff>
    </xdr:from>
    <xdr:to>
      <xdr:col>18</xdr:col>
      <xdr:colOff>492125</xdr:colOff>
      <xdr:row>35</xdr:row>
      <xdr:rowOff>67239</xdr:rowOff>
    </xdr:to>
    <xdr:sp macro="" textlink="">
      <xdr:nvSpPr>
        <xdr:cNvPr id="526" name="フローチャート : 判断 525"/>
        <xdr:cNvSpPr/>
      </xdr:nvSpPr>
      <xdr:spPr>
        <a:xfrm>
          <a:off x="12763500" y="59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83766</xdr:rowOff>
    </xdr:from>
    <xdr:ext cx="534377" cy="259045"/>
    <xdr:sp macro="" textlink="">
      <xdr:nvSpPr>
        <xdr:cNvPr id="527" name="テキスト ボックス 526"/>
        <xdr:cNvSpPr txBox="1"/>
      </xdr:nvSpPr>
      <xdr:spPr>
        <a:xfrm>
          <a:off x="12547111" y="574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16,973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54610</xdr:rowOff>
    </xdr:from>
    <xdr:to>
      <xdr:col>23</xdr:col>
      <xdr:colOff>568325</xdr:colOff>
      <xdr:row>38</xdr:row>
      <xdr:rowOff>156210</xdr:rowOff>
    </xdr:to>
    <xdr:sp macro="" textlink="">
      <xdr:nvSpPr>
        <xdr:cNvPr id="533" name="円/楕円 532"/>
        <xdr:cNvSpPr/>
      </xdr:nvSpPr>
      <xdr:spPr>
        <a:xfrm>
          <a:off x="162687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140987</xdr:rowOff>
    </xdr:from>
    <xdr:ext cx="534377" cy="259045"/>
    <xdr:sp macro="" textlink="">
      <xdr:nvSpPr>
        <xdr:cNvPr id="534" name="消防費該当値テキスト"/>
        <xdr:cNvSpPr txBox="1"/>
      </xdr:nvSpPr>
      <xdr:spPr>
        <a:xfrm>
          <a:off x="16370300" y="648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10,375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61194</xdr:rowOff>
    </xdr:from>
    <xdr:to>
      <xdr:col>22</xdr:col>
      <xdr:colOff>415925</xdr:colOff>
      <xdr:row>37</xdr:row>
      <xdr:rowOff>162793</xdr:rowOff>
    </xdr:to>
    <xdr:sp macro="" textlink="">
      <xdr:nvSpPr>
        <xdr:cNvPr id="535" name="円/楕円 534"/>
        <xdr:cNvSpPr/>
      </xdr:nvSpPr>
      <xdr:spPr>
        <a:xfrm>
          <a:off x="15430500" y="64048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153921</xdr:rowOff>
    </xdr:from>
    <xdr:ext cx="534377" cy="259045"/>
    <xdr:sp macro="" textlink="">
      <xdr:nvSpPr>
        <xdr:cNvPr id="536" name="テキスト ボックス 535"/>
        <xdr:cNvSpPr txBox="1"/>
      </xdr:nvSpPr>
      <xdr:spPr>
        <a:xfrm>
          <a:off x="15214111" y="649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31384</xdr:rowOff>
    </xdr:from>
    <xdr:to>
      <xdr:col>21</xdr:col>
      <xdr:colOff>212725</xdr:colOff>
      <xdr:row>38</xdr:row>
      <xdr:rowOff>132984</xdr:rowOff>
    </xdr:to>
    <xdr:sp macro="" textlink="">
      <xdr:nvSpPr>
        <xdr:cNvPr id="537" name="円/楕円 536"/>
        <xdr:cNvSpPr/>
      </xdr:nvSpPr>
      <xdr:spPr>
        <a:xfrm>
          <a:off x="14541500" y="654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124111</xdr:rowOff>
    </xdr:from>
    <xdr:ext cx="534377" cy="259045"/>
    <xdr:sp macro="" textlink="">
      <xdr:nvSpPr>
        <xdr:cNvPr id="538" name="テキスト ボックス 537"/>
        <xdr:cNvSpPr txBox="1"/>
      </xdr:nvSpPr>
      <xdr:spPr>
        <a:xfrm>
          <a:off x="14325111" y="663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12913</xdr:rowOff>
    </xdr:from>
    <xdr:to>
      <xdr:col>20</xdr:col>
      <xdr:colOff>9525</xdr:colOff>
      <xdr:row>38</xdr:row>
      <xdr:rowOff>114513</xdr:rowOff>
    </xdr:to>
    <xdr:sp macro="" textlink="">
      <xdr:nvSpPr>
        <xdr:cNvPr id="539" name="円/楕円 538"/>
        <xdr:cNvSpPr/>
      </xdr:nvSpPr>
      <xdr:spPr>
        <a:xfrm>
          <a:off x="13652500" y="652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105640</xdr:rowOff>
    </xdr:from>
    <xdr:ext cx="534377" cy="259045"/>
    <xdr:sp macro="" textlink="">
      <xdr:nvSpPr>
        <xdr:cNvPr id="540" name="テキスト ボックス 539"/>
        <xdr:cNvSpPr txBox="1"/>
      </xdr:nvSpPr>
      <xdr:spPr>
        <a:xfrm>
          <a:off x="13436111" y="662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107828</xdr:rowOff>
    </xdr:from>
    <xdr:to>
      <xdr:col>18</xdr:col>
      <xdr:colOff>492125</xdr:colOff>
      <xdr:row>39</xdr:row>
      <xdr:rowOff>37978</xdr:rowOff>
    </xdr:to>
    <xdr:sp macro="" textlink="">
      <xdr:nvSpPr>
        <xdr:cNvPr id="541" name="円/楕円 540"/>
        <xdr:cNvSpPr/>
      </xdr:nvSpPr>
      <xdr:spPr>
        <a:xfrm>
          <a:off x="12763500" y="662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29105</xdr:rowOff>
    </xdr:from>
    <xdr:ext cx="469744" cy="259045"/>
    <xdr:sp macro="" textlink="">
      <xdr:nvSpPr>
        <xdr:cNvPr id="542" name="テキスト ボックス 541"/>
        <xdr:cNvSpPr txBox="1"/>
      </xdr:nvSpPr>
      <xdr:spPr>
        <a:xfrm>
          <a:off x="12579427" y="671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1" name="テキスト ボックス 56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163109</xdr:rowOff>
    </xdr:from>
    <xdr:to>
      <xdr:col>23</xdr:col>
      <xdr:colOff>516889</xdr:colOff>
      <xdr:row>58</xdr:row>
      <xdr:rowOff>170538</xdr:rowOff>
    </xdr:to>
    <xdr:cxnSp macro="">
      <xdr:nvCxnSpPr>
        <xdr:cNvPr id="565" name="直線コネクタ 564"/>
        <xdr:cNvCxnSpPr/>
      </xdr:nvCxnSpPr>
      <xdr:spPr>
        <a:xfrm flipV="1">
          <a:off x="16317595" y="8907059"/>
          <a:ext cx="1269"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2915</xdr:rowOff>
    </xdr:from>
    <xdr:ext cx="534377" cy="259045"/>
    <xdr:sp macro="" textlink="">
      <xdr:nvSpPr>
        <xdr:cNvPr id="566" name="教育費最小値テキスト"/>
        <xdr:cNvSpPr txBox="1"/>
      </xdr:nvSpPr>
      <xdr:spPr>
        <a:xfrm>
          <a:off x="16370300" y="101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170538</xdr:rowOff>
    </xdr:from>
    <xdr:to>
      <xdr:col>23</xdr:col>
      <xdr:colOff>606425</xdr:colOff>
      <xdr:row>58</xdr:row>
      <xdr:rowOff>170538</xdr:rowOff>
    </xdr:to>
    <xdr:cxnSp macro="">
      <xdr:nvCxnSpPr>
        <xdr:cNvPr id="567" name="直線コネクタ 566"/>
        <xdr:cNvCxnSpPr/>
      </xdr:nvCxnSpPr>
      <xdr:spPr>
        <a:xfrm>
          <a:off x="16230600" y="1011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109786</xdr:rowOff>
    </xdr:from>
    <xdr:ext cx="534377" cy="259045"/>
    <xdr:sp macro="" textlink="">
      <xdr:nvSpPr>
        <xdr:cNvPr id="568" name="教育費最大値テキスト"/>
        <xdr:cNvSpPr txBox="1"/>
      </xdr:nvSpPr>
      <xdr:spPr>
        <a:xfrm>
          <a:off x="16370300" y="86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163109</xdr:rowOff>
    </xdr:from>
    <xdr:to>
      <xdr:col>23</xdr:col>
      <xdr:colOff>606425</xdr:colOff>
      <xdr:row>51</xdr:row>
      <xdr:rowOff>163109</xdr:rowOff>
    </xdr:to>
    <xdr:cxnSp macro="">
      <xdr:nvCxnSpPr>
        <xdr:cNvPr id="569" name="直線コネクタ 568"/>
        <xdr:cNvCxnSpPr/>
      </xdr:nvCxnSpPr>
      <xdr:spPr>
        <a:xfrm>
          <a:off x="16230600" y="89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128293</xdr:rowOff>
    </xdr:from>
    <xdr:to>
      <xdr:col>23</xdr:col>
      <xdr:colOff>517525</xdr:colOff>
      <xdr:row>56</xdr:row>
      <xdr:rowOff>129344</xdr:rowOff>
    </xdr:to>
    <xdr:cxnSp macro="">
      <xdr:nvCxnSpPr>
        <xdr:cNvPr id="570" name="直線コネクタ 569"/>
        <xdr:cNvCxnSpPr/>
      </xdr:nvCxnSpPr>
      <xdr:spPr>
        <a:xfrm flipV="1">
          <a:off x="15481300" y="9729493"/>
          <a:ext cx="8382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105102</xdr:rowOff>
    </xdr:from>
    <xdr:ext cx="534377" cy="259045"/>
    <xdr:sp macro="" textlink="">
      <xdr:nvSpPr>
        <xdr:cNvPr id="571" name="教育費平均値テキスト"/>
        <xdr:cNvSpPr txBox="1"/>
      </xdr:nvSpPr>
      <xdr:spPr>
        <a:xfrm>
          <a:off x="16370300" y="936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82225</xdr:rowOff>
    </xdr:from>
    <xdr:to>
      <xdr:col>23</xdr:col>
      <xdr:colOff>568325</xdr:colOff>
      <xdr:row>56</xdr:row>
      <xdr:rowOff>12375</xdr:rowOff>
    </xdr:to>
    <xdr:sp macro="" textlink="">
      <xdr:nvSpPr>
        <xdr:cNvPr id="572" name="フローチャート : 判断 571"/>
        <xdr:cNvSpPr/>
      </xdr:nvSpPr>
      <xdr:spPr>
        <a:xfrm>
          <a:off x="162687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129344</xdr:rowOff>
    </xdr:from>
    <xdr:to>
      <xdr:col>22</xdr:col>
      <xdr:colOff>365125</xdr:colOff>
      <xdr:row>56</xdr:row>
      <xdr:rowOff>142055</xdr:rowOff>
    </xdr:to>
    <xdr:cxnSp macro="">
      <xdr:nvCxnSpPr>
        <xdr:cNvPr id="573" name="直線コネクタ 572"/>
        <xdr:cNvCxnSpPr/>
      </xdr:nvCxnSpPr>
      <xdr:spPr>
        <a:xfrm flipV="1">
          <a:off x="14592300" y="9730544"/>
          <a:ext cx="8890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89883</xdr:rowOff>
    </xdr:from>
    <xdr:to>
      <xdr:col>22</xdr:col>
      <xdr:colOff>415925</xdr:colOff>
      <xdr:row>56</xdr:row>
      <xdr:rowOff>20033</xdr:rowOff>
    </xdr:to>
    <xdr:sp macro="" textlink="">
      <xdr:nvSpPr>
        <xdr:cNvPr id="574" name="フローチャート : 判断 573"/>
        <xdr:cNvSpPr/>
      </xdr:nvSpPr>
      <xdr:spPr>
        <a:xfrm>
          <a:off x="15430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36560</xdr:rowOff>
    </xdr:from>
    <xdr:ext cx="534377" cy="259045"/>
    <xdr:sp macro="" textlink="">
      <xdr:nvSpPr>
        <xdr:cNvPr id="575" name="テキスト ボックス 574"/>
        <xdr:cNvSpPr txBox="1"/>
      </xdr:nvSpPr>
      <xdr:spPr>
        <a:xfrm>
          <a:off x="15214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142055</xdr:rowOff>
    </xdr:from>
    <xdr:to>
      <xdr:col>21</xdr:col>
      <xdr:colOff>161925</xdr:colOff>
      <xdr:row>57</xdr:row>
      <xdr:rowOff>59165</xdr:rowOff>
    </xdr:to>
    <xdr:cxnSp macro="">
      <xdr:nvCxnSpPr>
        <xdr:cNvPr id="576" name="直線コネクタ 575"/>
        <xdr:cNvCxnSpPr/>
      </xdr:nvCxnSpPr>
      <xdr:spPr>
        <a:xfrm flipV="1">
          <a:off x="13703300" y="9743255"/>
          <a:ext cx="889000" cy="8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131488</xdr:rowOff>
    </xdr:from>
    <xdr:to>
      <xdr:col>21</xdr:col>
      <xdr:colOff>212725</xdr:colOff>
      <xdr:row>56</xdr:row>
      <xdr:rowOff>61638</xdr:rowOff>
    </xdr:to>
    <xdr:sp macro="" textlink="">
      <xdr:nvSpPr>
        <xdr:cNvPr id="577" name="フローチャート : 判断 576"/>
        <xdr:cNvSpPr/>
      </xdr:nvSpPr>
      <xdr:spPr>
        <a:xfrm>
          <a:off x="14541500" y="956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78165</xdr:rowOff>
    </xdr:from>
    <xdr:ext cx="534377" cy="259045"/>
    <xdr:sp macro="" textlink="">
      <xdr:nvSpPr>
        <xdr:cNvPr id="578" name="テキスト ボックス 577"/>
        <xdr:cNvSpPr txBox="1"/>
      </xdr:nvSpPr>
      <xdr:spPr>
        <a:xfrm>
          <a:off x="14325111" y="93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40,637</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164549</xdr:rowOff>
    </xdr:from>
    <xdr:to>
      <xdr:col>19</xdr:col>
      <xdr:colOff>644525</xdr:colOff>
      <xdr:row>57</xdr:row>
      <xdr:rowOff>59165</xdr:rowOff>
    </xdr:to>
    <xdr:cxnSp macro="">
      <xdr:nvCxnSpPr>
        <xdr:cNvPr id="579" name="直線コネクタ 578"/>
        <xdr:cNvCxnSpPr/>
      </xdr:nvCxnSpPr>
      <xdr:spPr>
        <a:xfrm>
          <a:off x="12814300" y="9765749"/>
          <a:ext cx="8890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58062</xdr:rowOff>
    </xdr:from>
    <xdr:to>
      <xdr:col>20</xdr:col>
      <xdr:colOff>9525</xdr:colOff>
      <xdr:row>55</xdr:row>
      <xdr:rowOff>159662</xdr:rowOff>
    </xdr:to>
    <xdr:sp macro="" textlink="">
      <xdr:nvSpPr>
        <xdr:cNvPr id="580" name="フローチャート : 判断 579"/>
        <xdr:cNvSpPr/>
      </xdr:nvSpPr>
      <xdr:spPr>
        <a:xfrm>
          <a:off x="13652500" y="948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4739</xdr:rowOff>
    </xdr:from>
    <xdr:ext cx="534377" cy="259045"/>
    <xdr:sp macro="" textlink="">
      <xdr:nvSpPr>
        <xdr:cNvPr id="581" name="テキスト ボックス 580"/>
        <xdr:cNvSpPr txBox="1"/>
      </xdr:nvSpPr>
      <xdr:spPr>
        <a:xfrm>
          <a:off x="13436111" y="926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40642</xdr:rowOff>
    </xdr:from>
    <xdr:to>
      <xdr:col>18</xdr:col>
      <xdr:colOff>492125</xdr:colOff>
      <xdr:row>56</xdr:row>
      <xdr:rowOff>142242</xdr:rowOff>
    </xdr:to>
    <xdr:sp macro="" textlink="">
      <xdr:nvSpPr>
        <xdr:cNvPr id="582" name="フローチャート : 判断 581"/>
        <xdr:cNvSpPr/>
      </xdr:nvSpPr>
      <xdr:spPr>
        <a:xfrm>
          <a:off x="12763500" y="964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158769</xdr:rowOff>
    </xdr:from>
    <xdr:ext cx="534377" cy="259045"/>
    <xdr:sp macro="" textlink="">
      <xdr:nvSpPr>
        <xdr:cNvPr id="583" name="テキスト ボックス 582"/>
        <xdr:cNvSpPr txBox="1"/>
      </xdr:nvSpPr>
      <xdr:spPr>
        <a:xfrm>
          <a:off x="12547111" y="941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77493</xdr:rowOff>
    </xdr:from>
    <xdr:to>
      <xdr:col>23</xdr:col>
      <xdr:colOff>568325</xdr:colOff>
      <xdr:row>57</xdr:row>
      <xdr:rowOff>7643</xdr:rowOff>
    </xdr:to>
    <xdr:sp macro="" textlink="">
      <xdr:nvSpPr>
        <xdr:cNvPr id="589" name="円/楕円 588"/>
        <xdr:cNvSpPr/>
      </xdr:nvSpPr>
      <xdr:spPr>
        <a:xfrm>
          <a:off x="16268700" y="967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55920</xdr:rowOff>
    </xdr:from>
    <xdr:ext cx="534377" cy="259045"/>
    <xdr:sp macro="" textlink="">
      <xdr:nvSpPr>
        <xdr:cNvPr id="590" name="教育費該当値テキスト"/>
        <xdr:cNvSpPr txBox="1"/>
      </xdr:nvSpPr>
      <xdr:spPr>
        <a:xfrm>
          <a:off x="16370300" y="965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35,499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78544</xdr:rowOff>
    </xdr:from>
    <xdr:to>
      <xdr:col>22</xdr:col>
      <xdr:colOff>415925</xdr:colOff>
      <xdr:row>57</xdr:row>
      <xdr:rowOff>8694</xdr:rowOff>
    </xdr:to>
    <xdr:sp macro="" textlink="">
      <xdr:nvSpPr>
        <xdr:cNvPr id="591" name="円/楕円 590"/>
        <xdr:cNvSpPr/>
      </xdr:nvSpPr>
      <xdr:spPr>
        <a:xfrm>
          <a:off x="15430500" y="96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171271</xdr:rowOff>
    </xdr:from>
    <xdr:ext cx="534377" cy="259045"/>
    <xdr:sp macro="" textlink="">
      <xdr:nvSpPr>
        <xdr:cNvPr id="592" name="テキスト ボックス 591"/>
        <xdr:cNvSpPr txBox="1"/>
      </xdr:nvSpPr>
      <xdr:spPr>
        <a:xfrm>
          <a:off x="15214111" y="977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91255</xdr:rowOff>
    </xdr:from>
    <xdr:to>
      <xdr:col>21</xdr:col>
      <xdr:colOff>212725</xdr:colOff>
      <xdr:row>57</xdr:row>
      <xdr:rowOff>21405</xdr:rowOff>
    </xdr:to>
    <xdr:sp macro="" textlink="">
      <xdr:nvSpPr>
        <xdr:cNvPr id="593" name="円/楕円 592"/>
        <xdr:cNvSpPr/>
      </xdr:nvSpPr>
      <xdr:spPr>
        <a:xfrm>
          <a:off x="14541500" y="96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12532</xdr:rowOff>
    </xdr:from>
    <xdr:ext cx="534377" cy="259045"/>
    <xdr:sp macro="" textlink="">
      <xdr:nvSpPr>
        <xdr:cNvPr id="594" name="テキスト ボックス 593"/>
        <xdr:cNvSpPr txBox="1"/>
      </xdr:nvSpPr>
      <xdr:spPr>
        <a:xfrm>
          <a:off x="14325111" y="97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34,897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8365</xdr:rowOff>
    </xdr:from>
    <xdr:to>
      <xdr:col>20</xdr:col>
      <xdr:colOff>9525</xdr:colOff>
      <xdr:row>57</xdr:row>
      <xdr:rowOff>109965</xdr:rowOff>
    </xdr:to>
    <xdr:sp macro="" textlink="">
      <xdr:nvSpPr>
        <xdr:cNvPr id="595" name="円/楕円 594"/>
        <xdr:cNvSpPr/>
      </xdr:nvSpPr>
      <xdr:spPr>
        <a:xfrm>
          <a:off x="13652500" y="978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101092</xdr:rowOff>
    </xdr:from>
    <xdr:ext cx="534377" cy="259045"/>
    <xdr:sp macro="" textlink="">
      <xdr:nvSpPr>
        <xdr:cNvPr id="596" name="テキスト ボックス 595"/>
        <xdr:cNvSpPr txBox="1"/>
      </xdr:nvSpPr>
      <xdr:spPr>
        <a:xfrm>
          <a:off x="13436111" y="987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31,023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113749</xdr:rowOff>
    </xdr:from>
    <xdr:to>
      <xdr:col>18</xdr:col>
      <xdr:colOff>492125</xdr:colOff>
      <xdr:row>57</xdr:row>
      <xdr:rowOff>43899</xdr:rowOff>
    </xdr:to>
    <xdr:sp macro="" textlink="">
      <xdr:nvSpPr>
        <xdr:cNvPr id="597" name="円/楕円 596"/>
        <xdr:cNvSpPr/>
      </xdr:nvSpPr>
      <xdr:spPr>
        <a:xfrm>
          <a:off x="12763500" y="97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35026</xdr:rowOff>
    </xdr:from>
    <xdr:ext cx="534377" cy="259045"/>
    <xdr:sp macro="" textlink="">
      <xdr:nvSpPr>
        <xdr:cNvPr id="598" name="テキスト ボックス 597"/>
        <xdr:cNvSpPr txBox="1"/>
      </xdr:nvSpPr>
      <xdr:spPr>
        <a:xfrm>
          <a:off x="12547111" y="980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33,913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34684</xdr:rowOff>
    </xdr:from>
    <xdr:to>
      <xdr:col>23</xdr:col>
      <xdr:colOff>516889</xdr:colOff>
      <xdr:row>79</xdr:row>
      <xdr:rowOff>44450</xdr:rowOff>
    </xdr:to>
    <xdr:cxnSp macro="">
      <xdr:nvCxnSpPr>
        <xdr:cNvPr id="622" name="直線コネクタ 621"/>
        <xdr:cNvCxnSpPr/>
      </xdr:nvCxnSpPr>
      <xdr:spPr>
        <a:xfrm flipV="1">
          <a:off x="16317595" y="12207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152811</xdr:rowOff>
    </xdr:from>
    <xdr:ext cx="599010" cy="259045"/>
    <xdr:sp macro="" textlink="">
      <xdr:nvSpPr>
        <xdr:cNvPr id="625" name="災害復旧費最大値テキスト"/>
        <xdr:cNvSpPr txBox="1"/>
      </xdr:nvSpPr>
      <xdr:spPr>
        <a:xfrm>
          <a:off x="16370300" y="119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34684</xdr:rowOff>
    </xdr:from>
    <xdr:to>
      <xdr:col>23</xdr:col>
      <xdr:colOff>606425</xdr:colOff>
      <xdr:row>71</xdr:row>
      <xdr:rowOff>34684</xdr:rowOff>
    </xdr:to>
    <xdr:cxnSp macro="">
      <xdr:nvCxnSpPr>
        <xdr:cNvPr id="626" name="直線コネクタ 625"/>
        <xdr:cNvCxnSpPr/>
      </xdr:nvCxnSpPr>
      <xdr:spPr>
        <a:xfrm>
          <a:off x="16230600" y="122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39700</xdr:rowOff>
    </xdr:from>
    <xdr:to>
      <xdr:col>23</xdr:col>
      <xdr:colOff>517525</xdr:colOff>
      <xdr:row>79</xdr:row>
      <xdr:rowOff>44450</xdr:rowOff>
    </xdr:to>
    <xdr:cxnSp macro="">
      <xdr:nvCxnSpPr>
        <xdr:cNvPr id="627" name="直線コネクタ 626"/>
        <xdr:cNvCxnSpPr/>
      </xdr:nvCxnSpPr>
      <xdr:spPr>
        <a:xfrm>
          <a:off x="15481300" y="13584250"/>
          <a:ext cx="8382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130027</xdr:rowOff>
    </xdr:from>
    <xdr:ext cx="469744" cy="259045"/>
    <xdr:sp macro="" textlink="">
      <xdr:nvSpPr>
        <xdr:cNvPr id="628" name="災害復旧費平均値テキスト"/>
        <xdr:cNvSpPr txBox="1"/>
      </xdr:nvSpPr>
      <xdr:spPr>
        <a:xfrm>
          <a:off x="16370300" y="13331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107150</xdr:rowOff>
    </xdr:from>
    <xdr:to>
      <xdr:col>23</xdr:col>
      <xdr:colOff>568325</xdr:colOff>
      <xdr:row>79</xdr:row>
      <xdr:rowOff>37300</xdr:rowOff>
    </xdr:to>
    <xdr:sp macro="" textlink="">
      <xdr:nvSpPr>
        <xdr:cNvPr id="629" name="フローチャート : 判断 628"/>
        <xdr:cNvSpPr/>
      </xdr:nvSpPr>
      <xdr:spPr>
        <a:xfrm>
          <a:off x="162687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39700</xdr:rowOff>
    </xdr:from>
    <xdr:to>
      <xdr:col>22</xdr:col>
      <xdr:colOff>365125</xdr:colOff>
      <xdr:row>79</xdr:row>
      <xdr:rowOff>39790</xdr:rowOff>
    </xdr:to>
    <xdr:cxnSp macro="">
      <xdr:nvCxnSpPr>
        <xdr:cNvPr id="630" name="直線コネクタ 629"/>
        <xdr:cNvCxnSpPr/>
      </xdr:nvCxnSpPr>
      <xdr:spPr>
        <a:xfrm flipV="1">
          <a:off x="14592300" y="13584250"/>
          <a:ext cx="8890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158725</xdr:rowOff>
    </xdr:from>
    <xdr:to>
      <xdr:col>22</xdr:col>
      <xdr:colOff>415925</xdr:colOff>
      <xdr:row>79</xdr:row>
      <xdr:rowOff>88875</xdr:rowOff>
    </xdr:to>
    <xdr:sp macro="" textlink="">
      <xdr:nvSpPr>
        <xdr:cNvPr id="631" name="フローチャート : 判断 630"/>
        <xdr:cNvSpPr/>
      </xdr:nvSpPr>
      <xdr:spPr>
        <a:xfrm>
          <a:off x="15430500" y="135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105402</xdr:rowOff>
    </xdr:from>
    <xdr:ext cx="378565" cy="259045"/>
    <xdr:sp macro="" textlink="">
      <xdr:nvSpPr>
        <xdr:cNvPr id="632" name="テキスト ボックス 631"/>
        <xdr:cNvSpPr txBox="1"/>
      </xdr:nvSpPr>
      <xdr:spPr>
        <a:xfrm>
          <a:off x="15292017" y="13307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39790</xdr:rowOff>
    </xdr:from>
    <xdr:to>
      <xdr:col>21</xdr:col>
      <xdr:colOff>161925</xdr:colOff>
      <xdr:row>79</xdr:row>
      <xdr:rowOff>44145</xdr:rowOff>
    </xdr:to>
    <xdr:cxnSp macro="">
      <xdr:nvCxnSpPr>
        <xdr:cNvPr id="633" name="直線コネクタ 632"/>
        <xdr:cNvCxnSpPr/>
      </xdr:nvCxnSpPr>
      <xdr:spPr>
        <a:xfrm flipV="1">
          <a:off x="13703300" y="13584340"/>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161519</xdr:rowOff>
    </xdr:from>
    <xdr:to>
      <xdr:col>21</xdr:col>
      <xdr:colOff>212725</xdr:colOff>
      <xdr:row>79</xdr:row>
      <xdr:rowOff>91669</xdr:rowOff>
    </xdr:to>
    <xdr:sp macro="" textlink="">
      <xdr:nvSpPr>
        <xdr:cNvPr id="634" name="フローチャート : 判断 633"/>
        <xdr:cNvSpPr/>
      </xdr:nvSpPr>
      <xdr:spPr>
        <a:xfrm>
          <a:off x="14541500" y="1353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82796</xdr:rowOff>
    </xdr:from>
    <xdr:ext cx="378565" cy="259045"/>
    <xdr:sp macro="" textlink="">
      <xdr:nvSpPr>
        <xdr:cNvPr id="635" name="テキスト ボックス 634"/>
        <xdr:cNvSpPr txBox="1"/>
      </xdr:nvSpPr>
      <xdr:spPr>
        <a:xfrm>
          <a:off x="14403017" y="13627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44095</xdr:rowOff>
    </xdr:from>
    <xdr:to>
      <xdr:col>19</xdr:col>
      <xdr:colOff>644525</xdr:colOff>
      <xdr:row>79</xdr:row>
      <xdr:rowOff>44145</xdr:rowOff>
    </xdr:to>
    <xdr:cxnSp macro="">
      <xdr:nvCxnSpPr>
        <xdr:cNvPr id="636" name="直線コネクタ 635"/>
        <xdr:cNvCxnSpPr/>
      </xdr:nvCxnSpPr>
      <xdr:spPr>
        <a:xfrm>
          <a:off x="12814300" y="13588645"/>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143166</xdr:rowOff>
    </xdr:from>
    <xdr:to>
      <xdr:col>20</xdr:col>
      <xdr:colOff>9525</xdr:colOff>
      <xdr:row>79</xdr:row>
      <xdr:rowOff>73316</xdr:rowOff>
    </xdr:to>
    <xdr:sp macro="" textlink="">
      <xdr:nvSpPr>
        <xdr:cNvPr id="637" name="フローチャート : 判断 636"/>
        <xdr:cNvSpPr/>
      </xdr:nvSpPr>
      <xdr:spPr>
        <a:xfrm>
          <a:off x="13652500" y="1351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89843</xdr:rowOff>
    </xdr:from>
    <xdr:ext cx="469744" cy="259045"/>
    <xdr:sp macro="" textlink="">
      <xdr:nvSpPr>
        <xdr:cNvPr id="638" name="テキスト ボックス 637"/>
        <xdr:cNvSpPr txBox="1"/>
      </xdr:nvSpPr>
      <xdr:spPr>
        <a:xfrm>
          <a:off x="13468427" y="13291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133465</xdr:rowOff>
    </xdr:from>
    <xdr:to>
      <xdr:col>18</xdr:col>
      <xdr:colOff>492125</xdr:colOff>
      <xdr:row>79</xdr:row>
      <xdr:rowOff>63615</xdr:rowOff>
    </xdr:to>
    <xdr:sp macro="" textlink="">
      <xdr:nvSpPr>
        <xdr:cNvPr id="639" name="フローチャート : 判断 638"/>
        <xdr:cNvSpPr/>
      </xdr:nvSpPr>
      <xdr:spPr>
        <a:xfrm>
          <a:off x="12763500" y="1350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80142</xdr:rowOff>
    </xdr:from>
    <xdr:ext cx="469744" cy="259045"/>
    <xdr:sp macro="" textlink="">
      <xdr:nvSpPr>
        <xdr:cNvPr id="640" name="テキスト ボックス 639"/>
        <xdr:cNvSpPr txBox="1"/>
      </xdr:nvSpPr>
      <xdr:spPr>
        <a:xfrm>
          <a:off x="12579427" y="1328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85577</xdr:rowOff>
    </xdr:from>
    <xdr:ext cx="249299" cy="259045"/>
    <xdr:sp macro="" textlink="">
      <xdr:nvSpPr>
        <xdr:cNvPr id="647" name="災害復旧費該当値テキスト"/>
        <xdr:cNvSpPr txBox="1"/>
      </xdr:nvSpPr>
      <xdr:spPr>
        <a:xfrm>
          <a:off x="16370300" y="13458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160350</xdr:rowOff>
    </xdr:from>
    <xdr:to>
      <xdr:col>22</xdr:col>
      <xdr:colOff>415925</xdr:colOff>
      <xdr:row>79</xdr:row>
      <xdr:rowOff>90500</xdr:rowOff>
    </xdr:to>
    <xdr:sp macro="" textlink="">
      <xdr:nvSpPr>
        <xdr:cNvPr id="648" name="円/楕円 647"/>
        <xdr:cNvSpPr/>
      </xdr:nvSpPr>
      <xdr:spPr>
        <a:xfrm>
          <a:off x="15430500" y="1353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81627</xdr:rowOff>
    </xdr:from>
    <xdr:ext cx="378565" cy="259045"/>
    <xdr:sp macro="" textlink="">
      <xdr:nvSpPr>
        <xdr:cNvPr id="649" name="テキスト ボックス 648"/>
        <xdr:cNvSpPr txBox="1"/>
      </xdr:nvSpPr>
      <xdr:spPr>
        <a:xfrm>
          <a:off x="15292017" y="13626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160440</xdr:rowOff>
    </xdr:from>
    <xdr:to>
      <xdr:col>21</xdr:col>
      <xdr:colOff>212725</xdr:colOff>
      <xdr:row>79</xdr:row>
      <xdr:rowOff>90590</xdr:rowOff>
    </xdr:to>
    <xdr:sp macro="" textlink="">
      <xdr:nvSpPr>
        <xdr:cNvPr id="650" name="円/楕円 649"/>
        <xdr:cNvSpPr/>
      </xdr:nvSpPr>
      <xdr:spPr>
        <a:xfrm>
          <a:off x="14541500" y="135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107117</xdr:rowOff>
    </xdr:from>
    <xdr:ext cx="378565" cy="259045"/>
    <xdr:sp macro="" textlink="">
      <xdr:nvSpPr>
        <xdr:cNvPr id="651" name="テキスト ボックス 650"/>
        <xdr:cNvSpPr txBox="1"/>
      </xdr:nvSpPr>
      <xdr:spPr>
        <a:xfrm>
          <a:off x="14403017" y="13308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164795</xdr:rowOff>
    </xdr:from>
    <xdr:to>
      <xdr:col>20</xdr:col>
      <xdr:colOff>9525</xdr:colOff>
      <xdr:row>79</xdr:row>
      <xdr:rowOff>94945</xdr:rowOff>
    </xdr:to>
    <xdr:sp macro="" textlink="">
      <xdr:nvSpPr>
        <xdr:cNvPr id="652" name="円/楕円 651"/>
        <xdr:cNvSpPr/>
      </xdr:nvSpPr>
      <xdr:spPr>
        <a:xfrm>
          <a:off x="13652500" y="135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86072</xdr:rowOff>
    </xdr:from>
    <xdr:ext cx="313932" cy="259045"/>
    <xdr:sp macro="" textlink="">
      <xdr:nvSpPr>
        <xdr:cNvPr id="653" name="テキスト ボックス 652"/>
        <xdr:cNvSpPr txBox="1"/>
      </xdr:nvSpPr>
      <xdr:spPr>
        <a:xfrm>
          <a:off x="13546333" y="13630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164745</xdr:rowOff>
    </xdr:from>
    <xdr:to>
      <xdr:col>18</xdr:col>
      <xdr:colOff>492125</xdr:colOff>
      <xdr:row>79</xdr:row>
      <xdr:rowOff>94895</xdr:rowOff>
    </xdr:to>
    <xdr:sp macro="" textlink="">
      <xdr:nvSpPr>
        <xdr:cNvPr id="654" name="円/楕円 653"/>
        <xdr:cNvSpPr/>
      </xdr:nvSpPr>
      <xdr:spPr>
        <a:xfrm>
          <a:off x="12763500" y="135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86022</xdr:rowOff>
    </xdr:from>
    <xdr:ext cx="313932" cy="259045"/>
    <xdr:sp macro="" textlink="">
      <xdr:nvSpPr>
        <xdr:cNvPr id="655" name="テキスト ボックス 654"/>
        <xdr:cNvSpPr txBox="1"/>
      </xdr:nvSpPr>
      <xdr:spPr>
        <a:xfrm>
          <a:off x="12657333" y="13630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143796</xdr:rowOff>
    </xdr:from>
    <xdr:to>
      <xdr:col>23</xdr:col>
      <xdr:colOff>516889</xdr:colOff>
      <xdr:row>98</xdr:row>
      <xdr:rowOff>10407</xdr:rowOff>
    </xdr:to>
    <xdr:cxnSp macro="">
      <xdr:nvCxnSpPr>
        <xdr:cNvPr id="679" name="直線コネクタ 678"/>
        <xdr:cNvCxnSpPr/>
      </xdr:nvCxnSpPr>
      <xdr:spPr>
        <a:xfrm flipV="1">
          <a:off x="16317595" y="15745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14234</xdr:rowOff>
    </xdr:from>
    <xdr:ext cx="534377" cy="259045"/>
    <xdr:sp macro="" textlink="">
      <xdr:nvSpPr>
        <xdr:cNvPr id="680" name="公債費最小値テキスト"/>
        <xdr:cNvSpPr txBox="1"/>
      </xdr:nvSpPr>
      <xdr:spPr>
        <a:xfrm>
          <a:off x="16370300" y="168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10407</xdr:rowOff>
    </xdr:from>
    <xdr:to>
      <xdr:col>23</xdr:col>
      <xdr:colOff>606425</xdr:colOff>
      <xdr:row>98</xdr:row>
      <xdr:rowOff>10407</xdr:rowOff>
    </xdr:to>
    <xdr:cxnSp macro="">
      <xdr:nvCxnSpPr>
        <xdr:cNvPr id="681" name="直線コネクタ 680"/>
        <xdr:cNvCxnSpPr/>
      </xdr:nvCxnSpPr>
      <xdr:spPr>
        <a:xfrm>
          <a:off x="16230600" y="168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90473</xdr:rowOff>
    </xdr:from>
    <xdr:ext cx="534377" cy="259045"/>
    <xdr:sp macro="" textlink="">
      <xdr:nvSpPr>
        <xdr:cNvPr id="682" name="公債費最大値テキスト"/>
        <xdr:cNvSpPr txBox="1"/>
      </xdr:nvSpPr>
      <xdr:spPr>
        <a:xfrm>
          <a:off x="16370300" y="155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143796</xdr:rowOff>
    </xdr:from>
    <xdr:to>
      <xdr:col>23</xdr:col>
      <xdr:colOff>606425</xdr:colOff>
      <xdr:row>91</xdr:row>
      <xdr:rowOff>143796</xdr:rowOff>
    </xdr:to>
    <xdr:cxnSp macro="">
      <xdr:nvCxnSpPr>
        <xdr:cNvPr id="683" name="直線コネクタ 682"/>
        <xdr:cNvCxnSpPr/>
      </xdr:nvCxnSpPr>
      <xdr:spPr>
        <a:xfrm>
          <a:off x="16230600" y="1574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114630</xdr:rowOff>
    </xdr:from>
    <xdr:to>
      <xdr:col>23</xdr:col>
      <xdr:colOff>517525</xdr:colOff>
      <xdr:row>95</xdr:row>
      <xdr:rowOff>149664</xdr:rowOff>
    </xdr:to>
    <xdr:cxnSp macro="">
      <xdr:nvCxnSpPr>
        <xdr:cNvPr id="684" name="直線コネクタ 683"/>
        <xdr:cNvCxnSpPr/>
      </xdr:nvCxnSpPr>
      <xdr:spPr>
        <a:xfrm flipV="1">
          <a:off x="15481300" y="16402380"/>
          <a:ext cx="838200" cy="3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7554</xdr:rowOff>
    </xdr:from>
    <xdr:ext cx="534377" cy="259045"/>
    <xdr:sp macro="" textlink="">
      <xdr:nvSpPr>
        <xdr:cNvPr id="685" name="公債費平均値テキスト"/>
        <xdr:cNvSpPr txBox="1"/>
      </xdr:nvSpPr>
      <xdr:spPr>
        <a:xfrm>
          <a:off x="16370300" y="16123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156127</xdr:rowOff>
    </xdr:from>
    <xdr:to>
      <xdr:col>23</xdr:col>
      <xdr:colOff>568325</xdr:colOff>
      <xdr:row>95</xdr:row>
      <xdr:rowOff>86277</xdr:rowOff>
    </xdr:to>
    <xdr:sp macro="" textlink="">
      <xdr:nvSpPr>
        <xdr:cNvPr id="686" name="フローチャート : 判断 685"/>
        <xdr:cNvSpPr/>
      </xdr:nvSpPr>
      <xdr:spPr>
        <a:xfrm>
          <a:off x="162687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149664</xdr:rowOff>
    </xdr:from>
    <xdr:to>
      <xdr:col>22</xdr:col>
      <xdr:colOff>365125</xdr:colOff>
      <xdr:row>96</xdr:row>
      <xdr:rowOff>3397</xdr:rowOff>
    </xdr:to>
    <xdr:cxnSp macro="">
      <xdr:nvCxnSpPr>
        <xdr:cNvPr id="687" name="直線コネクタ 686"/>
        <xdr:cNvCxnSpPr/>
      </xdr:nvCxnSpPr>
      <xdr:spPr>
        <a:xfrm flipV="1">
          <a:off x="14592300" y="16437414"/>
          <a:ext cx="889000" cy="2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165767</xdr:rowOff>
    </xdr:from>
    <xdr:to>
      <xdr:col>22</xdr:col>
      <xdr:colOff>415925</xdr:colOff>
      <xdr:row>95</xdr:row>
      <xdr:rowOff>95917</xdr:rowOff>
    </xdr:to>
    <xdr:sp macro="" textlink="">
      <xdr:nvSpPr>
        <xdr:cNvPr id="688" name="フローチャート : 判断 687"/>
        <xdr:cNvSpPr/>
      </xdr:nvSpPr>
      <xdr:spPr>
        <a:xfrm>
          <a:off x="15430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112444</xdr:rowOff>
    </xdr:from>
    <xdr:ext cx="534377" cy="259045"/>
    <xdr:sp macro="" textlink="">
      <xdr:nvSpPr>
        <xdr:cNvPr id="689" name="テキスト ボックス 688"/>
        <xdr:cNvSpPr txBox="1"/>
      </xdr:nvSpPr>
      <xdr:spPr>
        <a:xfrm>
          <a:off x="15214111" y="160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129051</xdr:rowOff>
    </xdr:from>
    <xdr:to>
      <xdr:col>21</xdr:col>
      <xdr:colOff>161925</xdr:colOff>
      <xdr:row>96</xdr:row>
      <xdr:rowOff>3397</xdr:rowOff>
    </xdr:to>
    <xdr:cxnSp macro="">
      <xdr:nvCxnSpPr>
        <xdr:cNvPr id="690" name="直線コネクタ 689"/>
        <xdr:cNvCxnSpPr/>
      </xdr:nvCxnSpPr>
      <xdr:spPr>
        <a:xfrm>
          <a:off x="13703300" y="16416801"/>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84404</xdr:rowOff>
    </xdr:from>
    <xdr:to>
      <xdr:col>21</xdr:col>
      <xdr:colOff>212725</xdr:colOff>
      <xdr:row>96</xdr:row>
      <xdr:rowOff>14554</xdr:rowOff>
    </xdr:to>
    <xdr:sp macro="" textlink="">
      <xdr:nvSpPr>
        <xdr:cNvPr id="691" name="フローチャート : 判断 690"/>
        <xdr:cNvSpPr/>
      </xdr:nvSpPr>
      <xdr:spPr>
        <a:xfrm>
          <a:off x="14541500" y="1637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31081</xdr:rowOff>
    </xdr:from>
    <xdr:ext cx="534377" cy="259045"/>
    <xdr:sp macro="" textlink="">
      <xdr:nvSpPr>
        <xdr:cNvPr id="692" name="テキスト ボックス 691"/>
        <xdr:cNvSpPr txBox="1"/>
      </xdr:nvSpPr>
      <xdr:spPr>
        <a:xfrm>
          <a:off x="14325111" y="1614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31,236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100457</xdr:rowOff>
    </xdr:from>
    <xdr:to>
      <xdr:col>19</xdr:col>
      <xdr:colOff>644525</xdr:colOff>
      <xdr:row>95</xdr:row>
      <xdr:rowOff>129051</xdr:rowOff>
    </xdr:to>
    <xdr:cxnSp macro="">
      <xdr:nvCxnSpPr>
        <xdr:cNvPr id="693" name="直線コネクタ 692"/>
        <xdr:cNvCxnSpPr/>
      </xdr:nvCxnSpPr>
      <xdr:spPr>
        <a:xfrm>
          <a:off x="12814300" y="16388207"/>
          <a:ext cx="889000" cy="2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52781</xdr:rowOff>
    </xdr:from>
    <xdr:to>
      <xdr:col>20</xdr:col>
      <xdr:colOff>9525</xdr:colOff>
      <xdr:row>95</xdr:row>
      <xdr:rowOff>154381</xdr:rowOff>
    </xdr:to>
    <xdr:sp macro="" textlink="">
      <xdr:nvSpPr>
        <xdr:cNvPr id="694" name="フローチャート : 判断 693"/>
        <xdr:cNvSpPr/>
      </xdr:nvSpPr>
      <xdr:spPr>
        <a:xfrm>
          <a:off x="13652500" y="1634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170908</xdr:rowOff>
    </xdr:from>
    <xdr:ext cx="534377" cy="259045"/>
    <xdr:sp macro="" textlink="">
      <xdr:nvSpPr>
        <xdr:cNvPr id="695" name="テキスト ボックス 694"/>
        <xdr:cNvSpPr txBox="1"/>
      </xdr:nvSpPr>
      <xdr:spPr>
        <a:xfrm>
          <a:off x="13436111" y="1611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36703</xdr:rowOff>
    </xdr:from>
    <xdr:to>
      <xdr:col>18</xdr:col>
      <xdr:colOff>492125</xdr:colOff>
      <xdr:row>95</xdr:row>
      <xdr:rowOff>138303</xdr:rowOff>
    </xdr:to>
    <xdr:sp macro="" textlink="">
      <xdr:nvSpPr>
        <xdr:cNvPr id="696" name="フローチャート : 判断 695"/>
        <xdr:cNvSpPr/>
      </xdr:nvSpPr>
      <xdr:spPr>
        <a:xfrm>
          <a:off x="12763500" y="1632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154830</xdr:rowOff>
    </xdr:from>
    <xdr:ext cx="534377" cy="259045"/>
    <xdr:sp macro="" textlink="">
      <xdr:nvSpPr>
        <xdr:cNvPr id="697" name="テキスト ボックス 696"/>
        <xdr:cNvSpPr txBox="1"/>
      </xdr:nvSpPr>
      <xdr:spPr>
        <a:xfrm>
          <a:off x="12547111" y="1609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63830</xdr:rowOff>
    </xdr:from>
    <xdr:to>
      <xdr:col>23</xdr:col>
      <xdr:colOff>568325</xdr:colOff>
      <xdr:row>95</xdr:row>
      <xdr:rowOff>165430</xdr:rowOff>
    </xdr:to>
    <xdr:sp macro="" textlink="">
      <xdr:nvSpPr>
        <xdr:cNvPr id="703" name="円/楕円 702"/>
        <xdr:cNvSpPr/>
      </xdr:nvSpPr>
      <xdr:spPr>
        <a:xfrm>
          <a:off x="16268700" y="1635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42257</xdr:rowOff>
    </xdr:from>
    <xdr:ext cx="534377" cy="259045"/>
    <xdr:sp macro="" textlink="">
      <xdr:nvSpPr>
        <xdr:cNvPr id="704" name="公債費該当値テキスト"/>
        <xdr:cNvSpPr txBox="1"/>
      </xdr:nvSpPr>
      <xdr:spPr>
        <a:xfrm>
          <a:off x="16370300" y="1633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32,316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98864</xdr:rowOff>
    </xdr:from>
    <xdr:to>
      <xdr:col>22</xdr:col>
      <xdr:colOff>415925</xdr:colOff>
      <xdr:row>96</xdr:row>
      <xdr:rowOff>29014</xdr:rowOff>
    </xdr:to>
    <xdr:sp macro="" textlink="">
      <xdr:nvSpPr>
        <xdr:cNvPr id="705" name="円/楕円 704"/>
        <xdr:cNvSpPr/>
      </xdr:nvSpPr>
      <xdr:spPr>
        <a:xfrm>
          <a:off x="15430500" y="1638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20141</xdr:rowOff>
    </xdr:from>
    <xdr:ext cx="534377" cy="259045"/>
    <xdr:sp macro="" textlink="">
      <xdr:nvSpPr>
        <xdr:cNvPr id="706" name="テキスト ボックス 705"/>
        <xdr:cNvSpPr txBox="1"/>
      </xdr:nvSpPr>
      <xdr:spPr>
        <a:xfrm>
          <a:off x="15214111" y="164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124047</xdr:rowOff>
    </xdr:from>
    <xdr:to>
      <xdr:col>21</xdr:col>
      <xdr:colOff>212725</xdr:colOff>
      <xdr:row>96</xdr:row>
      <xdr:rowOff>54197</xdr:rowOff>
    </xdr:to>
    <xdr:sp macro="" textlink="">
      <xdr:nvSpPr>
        <xdr:cNvPr id="707" name="円/楕円 706"/>
        <xdr:cNvSpPr/>
      </xdr:nvSpPr>
      <xdr:spPr>
        <a:xfrm>
          <a:off x="14541500" y="1641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45324</xdr:rowOff>
    </xdr:from>
    <xdr:ext cx="534377" cy="259045"/>
    <xdr:sp macro="" textlink="">
      <xdr:nvSpPr>
        <xdr:cNvPr id="708" name="テキスト ボックス 707"/>
        <xdr:cNvSpPr txBox="1"/>
      </xdr:nvSpPr>
      <xdr:spPr>
        <a:xfrm>
          <a:off x="14325111" y="1650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78251</xdr:rowOff>
    </xdr:from>
    <xdr:to>
      <xdr:col>20</xdr:col>
      <xdr:colOff>9525</xdr:colOff>
      <xdr:row>96</xdr:row>
      <xdr:rowOff>8401</xdr:rowOff>
    </xdr:to>
    <xdr:sp macro="" textlink="">
      <xdr:nvSpPr>
        <xdr:cNvPr id="709" name="円/楕円 708"/>
        <xdr:cNvSpPr/>
      </xdr:nvSpPr>
      <xdr:spPr>
        <a:xfrm>
          <a:off x="13652500" y="1636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170978</xdr:rowOff>
    </xdr:from>
    <xdr:ext cx="534377" cy="259045"/>
    <xdr:sp macro="" textlink="">
      <xdr:nvSpPr>
        <xdr:cNvPr id="710" name="テキスト ボックス 709"/>
        <xdr:cNvSpPr txBox="1"/>
      </xdr:nvSpPr>
      <xdr:spPr>
        <a:xfrm>
          <a:off x="13436111" y="1645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49657</xdr:rowOff>
    </xdr:from>
    <xdr:to>
      <xdr:col>18</xdr:col>
      <xdr:colOff>492125</xdr:colOff>
      <xdr:row>95</xdr:row>
      <xdr:rowOff>151257</xdr:rowOff>
    </xdr:to>
    <xdr:sp macro="" textlink="">
      <xdr:nvSpPr>
        <xdr:cNvPr id="711" name="円/楕円 710"/>
        <xdr:cNvSpPr/>
      </xdr:nvSpPr>
      <xdr:spPr>
        <a:xfrm>
          <a:off x="12763500" y="1633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142384</xdr:rowOff>
    </xdr:from>
    <xdr:ext cx="534377" cy="259045"/>
    <xdr:sp macro="" textlink="">
      <xdr:nvSpPr>
        <xdr:cNvPr id="712" name="テキスト ボックス 711"/>
        <xdr:cNvSpPr txBox="1"/>
      </xdr:nvSpPr>
      <xdr:spPr>
        <a:xfrm>
          <a:off x="12547111" y="164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28" name="テキスト ボックス 727"/>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31115</xdr:rowOff>
    </xdr:from>
    <xdr:to>
      <xdr:col>32</xdr:col>
      <xdr:colOff>186689</xdr:colOff>
      <xdr:row>38</xdr:row>
      <xdr:rowOff>25400</xdr:rowOff>
    </xdr:to>
    <xdr:cxnSp macro="">
      <xdr:nvCxnSpPr>
        <xdr:cNvPr id="732" name="直線コネクタ 731"/>
        <xdr:cNvCxnSpPr/>
      </xdr:nvCxnSpPr>
      <xdr:spPr>
        <a:xfrm flipV="1">
          <a:off x="22159595" y="5346065"/>
          <a:ext cx="1269"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3"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149242</xdr:rowOff>
    </xdr:from>
    <xdr:ext cx="469744" cy="259045"/>
    <xdr:sp macro="" textlink="">
      <xdr:nvSpPr>
        <xdr:cNvPr id="735" name="諸支出金最大値テキスト"/>
        <xdr:cNvSpPr txBox="1"/>
      </xdr:nvSpPr>
      <xdr:spPr>
        <a:xfrm>
          <a:off x="22212300" y="51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98425</xdr:colOff>
      <xdr:row>31</xdr:row>
      <xdr:rowOff>31115</xdr:rowOff>
    </xdr:from>
    <xdr:to>
      <xdr:col>32</xdr:col>
      <xdr:colOff>276225</xdr:colOff>
      <xdr:row>31</xdr:row>
      <xdr:rowOff>31115</xdr:rowOff>
    </xdr:to>
    <xdr:cxnSp macro="">
      <xdr:nvCxnSpPr>
        <xdr:cNvPr id="736" name="直線コネクタ 735"/>
        <xdr:cNvCxnSpPr/>
      </xdr:nvCxnSpPr>
      <xdr:spPr>
        <a:xfrm>
          <a:off x="22072600" y="534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37" name="直線コネクタ 73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95204</xdr:rowOff>
    </xdr:from>
    <xdr:ext cx="378565" cy="259045"/>
    <xdr:sp macro="" textlink="">
      <xdr:nvSpPr>
        <xdr:cNvPr id="738" name="諸支出金平均値テキスト"/>
        <xdr:cNvSpPr txBox="1"/>
      </xdr:nvSpPr>
      <xdr:spPr>
        <a:xfrm>
          <a:off x="22212300" y="62674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72327</xdr:rowOff>
    </xdr:from>
    <xdr:to>
      <xdr:col>32</xdr:col>
      <xdr:colOff>238125</xdr:colOff>
      <xdr:row>38</xdr:row>
      <xdr:rowOff>2477</xdr:rowOff>
    </xdr:to>
    <xdr:sp macro="" textlink="">
      <xdr:nvSpPr>
        <xdr:cNvPr id="739" name="フローチャート : 判断 738"/>
        <xdr:cNvSpPr/>
      </xdr:nvSpPr>
      <xdr:spPr>
        <a:xfrm>
          <a:off x="221107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0" name="直線コネクタ 739"/>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61468</xdr:rowOff>
    </xdr:from>
    <xdr:to>
      <xdr:col>31</xdr:col>
      <xdr:colOff>85725</xdr:colOff>
      <xdr:row>37</xdr:row>
      <xdr:rowOff>163068</xdr:rowOff>
    </xdr:to>
    <xdr:sp macro="" textlink="">
      <xdr:nvSpPr>
        <xdr:cNvPr id="741" name="フローチャート : 判断 740"/>
        <xdr:cNvSpPr/>
      </xdr:nvSpPr>
      <xdr:spPr>
        <a:xfrm>
          <a:off x="21272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8145</xdr:rowOff>
    </xdr:from>
    <xdr:ext cx="378565" cy="259045"/>
    <xdr:sp macro="" textlink="">
      <xdr:nvSpPr>
        <xdr:cNvPr id="742" name="テキスト ボックス 741"/>
        <xdr:cNvSpPr txBox="1"/>
      </xdr:nvSpPr>
      <xdr:spPr>
        <a:xfrm>
          <a:off x="21134017" y="618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3" name="直線コネクタ 742"/>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44" name="フローチャート : 判断 743"/>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45" name="テキスト ボックス 744"/>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46" name="直線コネクタ 74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146050</xdr:rowOff>
    </xdr:from>
    <xdr:to>
      <xdr:col>28</xdr:col>
      <xdr:colOff>365125</xdr:colOff>
      <xdr:row>38</xdr:row>
      <xdr:rowOff>76200</xdr:rowOff>
    </xdr:to>
    <xdr:sp macro="" textlink="">
      <xdr:nvSpPr>
        <xdr:cNvPr id="747" name="フローチャート : 判断 746"/>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48" name="テキスト ボックス 74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49" name="フローチャート : 判断 748"/>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50" name="テキスト ボックス 74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56" name="円/楕円 75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57"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58" name="円/楕円 75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59" name="テキスト ボックス 758"/>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0" name="円/楕円 75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36</xdr:row>
      <xdr:rowOff>92727</xdr:rowOff>
    </xdr:from>
    <xdr:ext cx="249299" cy="259045"/>
    <xdr:sp macro="" textlink="">
      <xdr:nvSpPr>
        <xdr:cNvPr id="761" name="テキスト ボックス 760"/>
        <xdr:cNvSpPr txBox="1"/>
      </xdr:nvSpPr>
      <xdr:spPr>
        <a:xfrm>
          <a:off x="20309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2" name="円/楕円 76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36</xdr:row>
      <xdr:rowOff>92727</xdr:rowOff>
    </xdr:from>
    <xdr:ext cx="249299" cy="259045"/>
    <xdr:sp macro="" textlink="">
      <xdr:nvSpPr>
        <xdr:cNvPr id="763" name="テキスト ボックス 762"/>
        <xdr:cNvSpPr txBox="1"/>
      </xdr:nvSpPr>
      <xdr:spPr>
        <a:xfrm>
          <a:off x="19420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4" name="円/楕円 76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65" name="テキスト ボックス 764"/>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mn-lt"/>
              <a:ea typeface="+mn-ea"/>
              <a:cs typeface="+mn-cs"/>
            </a:rPr>
            <a:t>　商工費が住民一人当たり</a:t>
          </a:r>
          <a:r>
            <a:rPr kumimoji="1" lang="en-US" altLang="ja-JP" sz="1200" b="0" i="0" baseline="0">
              <a:solidFill>
                <a:schemeClr val="dk1"/>
              </a:solidFill>
              <a:effectLst/>
              <a:latin typeface="+mn-lt"/>
              <a:ea typeface="+mn-ea"/>
              <a:cs typeface="+mn-cs"/>
            </a:rPr>
            <a:t>25,972</a:t>
          </a:r>
          <a:r>
            <a:rPr kumimoji="1" lang="ja-JP" altLang="ja-JP" sz="1200" b="0" i="0" baseline="0">
              <a:solidFill>
                <a:schemeClr val="dk1"/>
              </a:solidFill>
              <a:effectLst/>
              <a:latin typeface="+mn-lt"/>
              <a:ea typeface="+mn-ea"/>
              <a:cs typeface="+mn-cs"/>
            </a:rPr>
            <a:t>円となっており、類似団体平均に比べ、高止まりしている。これは、</a:t>
          </a:r>
          <a:r>
            <a:rPr kumimoji="1" lang="ja-JP" altLang="en-US" sz="1200" b="0" i="0" baseline="0">
              <a:solidFill>
                <a:schemeClr val="dk1"/>
              </a:solidFill>
              <a:effectLst/>
              <a:latin typeface="+mn-lt"/>
              <a:ea typeface="+mn-ea"/>
              <a:cs typeface="+mn-cs"/>
            </a:rPr>
            <a:t>融資預託金の決算額が</a:t>
          </a:r>
          <a:r>
            <a:rPr kumimoji="1" lang="en-US" altLang="ja-JP" sz="1200" b="0" i="0" baseline="0">
              <a:solidFill>
                <a:schemeClr val="dk1"/>
              </a:solidFill>
              <a:effectLst/>
              <a:latin typeface="+mn-lt"/>
              <a:ea typeface="+mn-ea"/>
              <a:cs typeface="+mn-cs"/>
            </a:rPr>
            <a:t>3,200,000</a:t>
          </a:r>
          <a:r>
            <a:rPr kumimoji="1" lang="ja-JP" altLang="en-US" sz="1200" b="0" i="0" baseline="0">
              <a:solidFill>
                <a:schemeClr val="dk1"/>
              </a:solidFill>
              <a:effectLst/>
              <a:latin typeface="+mn-lt"/>
              <a:ea typeface="+mn-ea"/>
              <a:cs typeface="+mn-cs"/>
            </a:rPr>
            <a:t>千円（前年度比</a:t>
          </a:r>
          <a:r>
            <a:rPr kumimoji="1" lang="en-US" altLang="ja-JP" sz="1200" b="0" i="0" baseline="0">
              <a:solidFill>
                <a:schemeClr val="dk1"/>
              </a:solidFill>
              <a:effectLst/>
              <a:latin typeface="+mn-lt"/>
              <a:ea typeface="+mn-ea"/>
              <a:cs typeface="+mn-cs"/>
            </a:rPr>
            <a:t>100,000</a:t>
          </a:r>
          <a:r>
            <a:rPr kumimoji="1" lang="ja-JP" altLang="en-US" sz="1200" b="0" i="0" baseline="0">
              <a:solidFill>
                <a:schemeClr val="dk1"/>
              </a:solidFill>
              <a:effectLst/>
              <a:latin typeface="+mn-lt"/>
              <a:ea typeface="+mn-ea"/>
              <a:cs typeface="+mn-cs"/>
            </a:rPr>
            <a:t>千円の減）と多額となっているためである。</a:t>
          </a:r>
          <a:endParaRPr lang="ja-JP" altLang="ja-JP" sz="1200">
            <a:effectLst/>
          </a:endParaRPr>
        </a:p>
        <a:p>
          <a:endParaRPr kumimoji="1" lang="ja-JP" altLang="en-US" sz="12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mn-lt"/>
              <a:ea typeface="+mn-ea"/>
              <a:cs typeface="+mn-cs"/>
            </a:rPr>
            <a:t>　実質収支比率に関しては</a:t>
          </a:r>
          <a:r>
            <a:rPr kumimoji="1" lang="en-US" altLang="ja-JP" sz="1200" b="0" i="0" baseline="0">
              <a:solidFill>
                <a:schemeClr val="dk1"/>
              </a:solidFill>
              <a:effectLst/>
              <a:latin typeface="+mn-lt"/>
              <a:ea typeface="+mn-ea"/>
              <a:cs typeface="+mn-cs"/>
            </a:rPr>
            <a:t>4.30%</a:t>
          </a:r>
          <a:r>
            <a:rPr kumimoji="1" lang="ja-JP" altLang="ja-JP" sz="1200" b="0" i="0" baseline="0">
              <a:solidFill>
                <a:schemeClr val="dk1"/>
              </a:solidFill>
              <a:effectLst/>
              <a:latin typeface="+mn-lt"/>
              <a:ea typeface="+mn-ea"/>
              <a:cs typeface="+mn-cs"/>
            </a:rPr>
            <a:t>と、前年度に比べ</a:t>
          </a:r>
          <a:r>
            <a:rPr kumimoji="1" lang="en-US" altLang="ja-JP" sz="1200" b="0" i="0" baseline="0">
              <a:solidFill>
                <a:schemeClr val="dk1"/>
              </a:solidFill>
              <a:effectLst/>
              <a:latin typeface="+mn-lt"/>
              <a:ea typeface="+mn-ea"/>
              <a:cs typeface="+mn-cs"/>
            </a:rPr>
            <a:t>0.33%</a:t>
          </a:r>
          <a:r>
            <a:rPr kumimoji="1" lang="ja-JP" altLang="ja-JP" sz="1200" b="0" i="0" baseline="0">
              <a:solidFill>
                <a:schemeClr val="dk1"/>
              </a:solidFill>
              <a:effectLst/>
              <a:latin typeface="+mn-lt"/>
              <a:ea typeface="+mn-ea"/>
              <a:cs typeface="+mn-cs"/>
            </a:rPr>
            <a:t>下回った。</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また、標準財政規模に占める財政調整基金残高については</a:t>
          </a:r>
          <a:r>
            <a:rPr kumimoji="1" lang="en-US" altLang="ja-JP" sz="1200" b="0" i="0" baseline="0">
              <a:solidFill>
                <a:schemeClr val="dk1"/>
              </a:solidFill>
              <a:effectLst/>
              <a:latin typeface="+mn-lt"/>
              <a:ea typeface="+mn-ea"/>
              <a:cs typeface="+mn-cs"/>
            </a:rPr>
            <a:t>28</a:t>
          </a:r>
          <a:r>
            <a:rPr kumimoji="1" lang="ja-JP" altLang="ja-JP" sz="1200" b="0" i="0" baseline="0">
              <a:solidFill>
                <a:schemeClr val="dk1"/>
              </a:solidFill>
              <a:effectLst/>
              <a:latin typeface="+mn-lt"/>
              <a:ea typeface="+mn-ea"/>
              <a:cs typeface="+mn-cs"/>
            </a:rPr>
            <a:t>年度決算において剰余金</a:t>
          </a:r>
          <a:r>
            <a:rPr kumimoji="1" lang="en-US" altLang="ja-JP" sz="1200" b="0" i="0" baseline="0">
              <a:solidFill>
                <a:schemeClr val="dk1"/>
              </a:solidFill>
              <a:effectLst/>
              <a:latin typeface="+mn-lt"/>
              <a:ea typeface="+mn-ea"/>
              <a:cs typeface="+mn-cs"/>
            </a:rPr>
            <a:t>6</a:t>
          </a:r>
          <a:r>
            <a:rPr kumimoji="1" lang="ja-JP" altLang="ja-JP" sz="1200" b="0" i="0" baseline="0">
              <a:solidFill>
                <a:schemeClr val="dk1"/>
              </a:solidFill>
              <a:effectLst/>
              <a:latin typeface="+mn-lt"/>
              <a:ea typeface="+mn-ea"/>
              <a:cs typeface="+mn-cs"/>
            </a:rPr>
            <a:t>億</a:t>
          </a:r>
          <a:r>
            <a:rPr kumimoji="1" lang="en-US" altLang="ja-JP" sz="1200" b="0" i="0" baseline="0">
              <a:solidFill>
                <a:schemeClr val="dk1"/>
              </a:solidFill>
              <a:effectLst/>
              <a:latin typeface="+mn-lt"/>
              <a:ea typeface="+mn-ea"/>
              <a:cs typeface="+mn-cs"/>
            </a:rPr>
            <a:t>5</a:t>
          </a:r>
          <a:r>
            <a:rPr kumimoji="1" lang="ja-JP" altLang="en-US" sz="1200" b="0" i="0" baseline="0">
              <a:solidFill>
                <a:schemeClr val="dk1"/>
              </a:solidFill>
              <a:effectLst/>
              <a:latin typeface="+mn-lt"/>
              <a:ea typeface="+mn-ea"/>
              <a:cs typeface="+mn-cs"/>
            </a:rPr>
            <a:t>千万</a:t>
          </a:r>
          <a:r>
            <a:rPr kumimoji="1" lang="ja-JP" altLang="ja-JP" sz="1200" b="0" i="0" baseline="0">
              <a:solidFill>
                <a:schemeClr val="dk1"/>
              </a:solidFill>
              <a:effectLst/>
              <a:latin typeface="+mn-lt"/>
              <a:ea typeface="+mn-ea"/>
              <a:cs typeface="+mn-cs"/>
            </a:rPr>
            <a:t>円を積み立てた</a:t>
          </a:r>
          <a:r>
            <a:rPr kumimoji="1" lang="ja-JP" altLang="en-US" sz="1200" b="0" i="0" baseline="0">
              <a:solidFill>
                <a:schemeClr val="dk1"/>
              </a:solidFill>
              <a:effectLst/>
              <a:latin typeface="+mn-lt"/>
              <a:ea typeface="+mn-ea"/>
              <a:cs typeface="+mn-cs"/>
            </a:rPr>
            <a:t>が</a:t>
          </a:r>
          <a:r>
            <a:rPr kumimoji="1" lang="ja-JP" altLang="ja-JP" sz="1200" b="0" i="0" baseline="0">
              <a:solidFill>
                <a:schemeClr val="dk1"/>
              </a:solidFill>
              <a:effectLst/>
              <a:latin typeface="+mn-lt"/>
              <a:ea typeface="+mn-ea"/>
              <a:cs typeface="+mn-cs"/>
            </a:rPr>
            <a:t>、標準財政規模</a:t>
          </a:r>
          <a:r>
            <a:rPr kumimoji="1" lang="ja-JP" altLang="en-US" sz="1200" b="0" i="0" baseline="0">
              <a:solidFill>
                <a:schemeClr val="dk1"/>
              </a:solidFill>
              <a:effectLst/>
              <a:latin typeface="+mn-lt"/>
              <a:ea typeface="+mn-ea"/>
              <a:cs typeface="+mn-cs"/>
            </a:rPr>
            <a:t>が増加したため、</a:t>
          </a:r>
          <a:r>
            <a:rPr kumimoji="1" lang="en-US" altLang="ja-JP" sz="1200" b="0" i="0" baseline="0">
              <a:solidFill>
                <a:schemeClr val="dk1"/>
              </a:solidFill>
              <a:effectLst/>
              <a:latin typeface="+mn-lt"/>
              <a:ea typeface="+mn-ea"/>
              <a:cs typeface="+mn-cs"/>
            </a:rPr>
            <a:t>14.32%</a:t>
          </a:r>
          <a:r>
            <a:rPr kumimoji="1" lang="ja-JP" altLang="ja-JP" sz="1200" b="0" i="0" baseline="0">
              <a:solidFill>
                <a:schemeClr val="dk1"/>
              </a:solidFill>
              <a:effectLst/>
              <a:latin typeface="+mn-lt"/>
              <a:ea typeface="+mn-ea"/>
              <a:cs typeface="+mn-cs"/>
            </a:rPr>
            <a:t>と前年度に比べ</a:t>
          </a:r>
          <a:r>
            <a:rPr kumimoji="1" lang="en-US" altLang="ja-JP" sz="1200" b="0" i="0" baseline="0">
              <a:solidFill>
                <a:schemeClr val="dk1"/>
              </a:solidFill>
              <a:effectLst/>
              <a:latin typeface="+mn-lt"/>
              <a:ea typeface="+mn-ea"/>
              <a:cs typeface="+mn-cs"/>
            </a:rPr>
            <a:t>0.06%</a:t>
          </a:r>
          <a:r>
            <a:rPr kumimoji="1" lang="ja-JP" altLang="ja-JP" sz="1200" b="0" i="0" baseline="0">
              <a:solidFill>
                <a:schemeClr val="dk1"/>
              </a:solidFill>
              <a:effectLst/>
              <a:latin typeface="+mn-lt"/>
              <a:ea typeface="+mn-ea"/>
              <a:cs typeface="+mn-cs"/>
            </a:rPr>
            <a:t>下回った。</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安定して行政サービスを継続できるよう年度間の財源調整について適正な状態の維持に努める。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mn-lt"/>
              <a:ea typeface="+mn-ea"/>
              <a:cs typeface="+mn-cs"/>
            </a:rPr>
            <a:t>　赤字が発生している会計はないが、特別会計の歳入については一般会計からの繰入金に頼らざるを得ない状況が続いており、財政状況は依然として厳しい。</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今後も歳入の確保、歳出の見直しを続け、健全な財政運営を行っていく。</a:t>
          </a: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52981899</v>
      </c>
      <c r="BO4" s="381"/>
      <c r="BP4" s="381"/>
      <c r="BQ4" s="381"/>
      <c r="BR4" s="381"/>
      <c r="BS4" s="381"/>
      <c r="BT4" s="381"/>
      <c r="BU4" s="382"/>
      <c r="BV4" s="380">
        <v>53230667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4.3</v>
      </c>
      <c r="CU4" s="387"/>
      <c r="CV4" s="387"/>
      <c r="CW4" s="387"/>
      <c r="CX4" s="387"/>
      <c r="CY4" s="387"/>
      <c r="CZ4" s="387"/>
      <c r="DA4" s="388"/>
      <c r="DB4" s="386">
        <v>4.5999999999999996</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51463978</v>
      </c>
      <c r="BO5" s="418"/>
      <c r="BP5" s="418"/>
      <c r="BQ5" s="418"/>
      <c r="BR5" s="418"/>
      <c r="BS5" s="418"/>
      <c r="BT5" s="418"/>
      <c r="BU5" s="419"/>
      <c r="BV5" s="417">
        <v>51795355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93.7</v>
      </c>
      <c r="CU5" s="415"/>
      <c r="CV5" s="415"/>
      <c r="CW5" s="415"/>
      <c r="CX5" s="415"/>
      <c r="CY5" s="415"/>
      <c r="CZ5" s="415"/>
      <c r="DA5" s="416"/>
      <c r="DB5" s="414">
        <v>92.8</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1517921</v>
      </c>
      <c r="BO6" s="418"/>
      <c r="BP6" s="418"/>
      <c r="BQ6" s="418"/>
      <c r="BR6" s="418"/>
      <c r="BS6" s="418"/>
      <c r="BT6" s="418"/>
      <c r="BU6" s="419"/>
      <c r="BV6" s="417">
        <v>1435312</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99.8</v>
      </c>
      <c r="CU6" s="455"/>
      <c r="CV6" s="455"/>
      <c r="CW6" s="455"/>
      <c r="CX6" s="455"/>
      <c r="CY6" s="455"/>
      <c r="CZ6" s="455"/>
      <c r="DA6" s="456"/>
      <c r="DB6" s="454">
        <v>99.1</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254237</v>
      </c>
      <c r="BO7" s="418"/>
      <c r="BP7" s="418"/>
      <c r="BQ7" s="418"/>
      <c r="BR7" s="418"/>
      <c r="BS7" s="418"/>
      <c r="BT7" s="418"/>
      <c r="BU7" s="419"/>
      <c r="BV7" s="417">
        <v>80612</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29377905</v>
      </c>
      <c r="CU7" s="418"/>
      <c r="CV7" s="418"/>
      <c r="CW7" s="418"/>
      <c r="CX7" s="418"/>
      <c r="CY7" s="418"/>
      <c r="CZ7" s="418"/>
      <c r="DA7" s="419"/>
      <c r="DB7" s="417">
        <v>29240678</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1263684</v>
      </c>
      <c r="BO8" s="418"/>
      <c r="BP8" s="418"/>
      <c r="BQ8" s="418"/>
      <c r="BR8" s="418"/>
      <c r="BS8" s="418"/>
      <c r="BT8" s="418"/>
      <c r="BU8" s="419"/>
      <c r="BV8" s="417">
        <v>1354700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0.73</v>
      </c>
      <c r="CU8" s="458"/>
      <c r="CV8" s="458"/>
      <c r="CW8" s="458"/>
      <c r="CX8" s="458"/>
      <c r="CY8" s="458"/>
      <c r="CZ8" s="458"/>
      <c r="DA8" s="459"/>
      <c r="DB8" s="457">
        <v>0.72</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149452</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-91016</v>
      </c>
      <c r="BO9" s="418"/>
      <c r="BP9" s="418"/>
      <c r="BQ9" s="418"/>
      <c r="BR9" s="418"/>
      <c r="BS9" s="418"/>
      <c r="BT9" s="418"/>
      <c r="BU9" s="419"/>
      <c r="BV9" s="417">
        <v>-509219</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14.2</v>
      </c>
      <c r="CU9" s="415"/>
      <c r="CV9" s="415"/>
      <c r="CW9" s="415"/>
      <c r="CX9" s="415"/>
      <c r="CY9" s="415"/>
      <c r="CZ9" s="415"/>
      <c r="DA9" s="416"/>
      <c r="DB9" s="414">
        <v>13.1</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154530</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1865</v>
      </c>
      <c r="BO10" s="418"/>
      <c r="BP10" s="418"/>
      <c r="BQ10" s="418"/>
      <c r="BR10" s="418"/>
      <c r="BS10" s="418"/>
      <c r="BT10" s="418"/>
      <c r="BU10" s="419"/>
      <c r="BV10" s="417">
        <v>3545</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151248</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700000</v>
      </c>
      <c r="BO12" s="418"/>
      <c r="BP12" s="418"/>
      <c r="BQ12" s="418"/>
      <c r="BR12" s="418"/>
      <c r="BS12" s="418"/>
      <c r="BT12" s="418"/>
      <c r="BU12" s="419"/>
      <c r="BV12" s="417">
        <v>800000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147317</v>
      </c>
      <c r="S13" s="499"/>
      <c r="T13" s="499"/>
      <c r="U13" s="499"/>
      <c r="V13" s="500"/>
      <c r="W13" s="433" t="s">
        <v>123</v>
      </c>
      <c r="X13" s="434"/>
      <c r="Y13" s="434"/>
      <c r="Z13" s="434"/>
      <c r="AA13" s="434"/>
      <c r="AB13" s="424"/>
      <c r="AC13" s="468">
        <v>1292</v>
      </c>
      <c r="AD13" s="469"/>
      <c r="AE13" s="469"/>
      <c r="AF13" s="469"/>
      <c r="AG13" s="508"/>
      <c r="AH13" s="468">
        <v>1466</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-789151</v>
      </c>
      <c r="BO13" s="418"/>
      <c r="BP13" s="418"/>
      <c r="BQ13" s="418"/>
      <c r="BR13" s="418"/>
      <c r="BS13" s="418"/>
      <c r="BT13" s="418"/>
      <c r="BU13" s="419"/>
      <c r="BV13" s="417">
        <v>-1305674</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6.3</v>
      </c>
      <c r="CU13" s="415"/>
      <c r="CV13" s="415"/>
      <c r="CW13" s="415"/>
      <c r="CX13" s="415"/>
      <c r="CY13" s="415"/>
      <c r="CZ13" s="415"/>
      <c r="DA13" s="416"/>
      <c r="DB13" s="414">
        <v>6</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152197</v>
      </c>
      <c r="S14" s="499"/>
      <c r="T14" s="499"/>
      <c r="U14" s="499"/>
      <c r="V14" s="500"/>
      <c r="W14" s="407"/>
      <c r="X14" s="408"/>
      <c r="Y14" s="408"/>
      <c r="Z14" s="408"/>
      <c r="AA14" s="408"/>
      <c r="AB14" s="397"/>
      <c r="AC14" s="501">
        <v>1.8</v>
      </c>
      <c r="AD14" s="502"/>
      <c r="AE14" s="502"/>
      <c r="AF14" s="502"/>
      <c r="AG14" s="503"/>
      <c r="AH14" s="501">
        <v>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148643</v>
      </c>
      <c r="S15" s="499"/>
      <c r="T15" s="499"/>
      <c r="U15" s="499"/>
      <c r="V15" s="500"/>
      <c r="W15" s="433" t="s">
        <v>130</v>
      </c>
      <c r="X15" s="434"/>
      <c r="Y15" s="434"/>
      <c r="Z15" s="434"/>
      <c r="AA15" s="434"/>
      <c r="AB15" s="424"/>
      <c r="AC15" s="468">
        <v>25931</v>
      </c>
      <c r="AD15" s="469"/>
      <c r="AE15" s="469"/>
      <c r="AF15" s="469"/>
      <c r="AG15" s="508"/>
      <c r="AH15" s="468">
        <v>26960</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16879243</v>
      </c>
      <c r="BO15" s="381"/>
      <c r="BP15" s="381"/>
      <c r="BQ15" s="381"/>
      <c r="BR15" s="381"/>
      <c r="BS15" s="381"/>
      <c r="BT15" s="381"/>
      <c r="BU15" s="382"/>
      <c r="BV15" s="380">
        <v>16614810</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36.9</v>
      </c>
      <c r="AD16" s="502"/>
      <c r="AE16" s="502"/>
      <c r="AF16" s="502"/>
      <c r="AG16" s="503"/>
      <c r="AH16" s="501">
        <v>37.1</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22799094</v>
      </c>
      <c r="BO16" s="418"/>
      <c r="BP16" s="418"/>
      <c r="BQ16" s="418"/>
      <c r="BR16" s="418"/>
      <c r="BS16" s="418"/>
      <c r="BT16" s="418"/>
      <c r="BU16" s="419"/>
      <c r="BV16" s="417">
        <v>22690000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42981</v>
      </c>
      <c r="AD17" s="469"/>
      <c r="AE17" s="469"/>
      <c r="AF17" s="469"/>
      <c r="AG17" s="508"/>
      <c r="AH17" s="468">
        <v>44262</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21510417</v>
      </c>
      <c r="BO17" s="418"/>
      <c r="BP17" s="418"/>
      <c r="BQ17" s="418"/>
      <c r="BR17" s="418"/>
      <c r="BS17" s="418"/>
      <c r="BT17" s="418"/>
      <c r="BU17" s="419"/>
      <c r="BV17" s="417">
        <v>21151014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177.76</v>
      </c>
      <c r="M18" s="530"/>
      <c r="N18" s="530"/>
      <c r="O18" s="530"/>
      <c r="P18" s="530"/>
      <c r="Q18" s="530"/>
      <c r="R18" s="531"/>
      <c r="S18" s="531"/>
      <c r="T18" s="531"/>
      <c r="U18" s="531"/>
      <c r="V18" s="532"/>
      <c r="W18" s="435"/>
      <c r="X18" s="436"/>
      <c r="Y18" s="436"/>
      <c r="Z18" s="436"/>
      <c r="AA18" s="436"/>
      <c r="AB18" s="427"/>
      <c r="AC18" s="533">
        <v>61.2</v>
      </c>
      <c r="AD18" s="534"/>
      <c r="AE18" s="534"/>
      <c r="AF18" s="534"/>
      <c r="AG18" s="535"/>
      <c r="AH18" s="533">
        <v>60.9</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27587282</v>
      </c>
      <c r="BO18" s="418"/>
      <c r="BP18" s="418"/>
      <c r="BQ18" s="418"/>
      <c r="BR18" s="418"/>
      <c r="BS18" s="418"/>
      <c r="BT18" s="418"/>
      <c r="BU18" s="419"/>
      <c r="BV18" s="417">
        <v>27696939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841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33678842</v>
      </c>
      <c r="BO19" s="418"/>
      <c r="BP19" s="418"/>
      <c r="BQ19" s="418"/>
      <c r="BR19" s="418"/>
      <c r="BS19" s="418"/>
      <c r="BT19" s="418"/>
      <c r="BU19" s="419"/>
      <c r="BV19" s="417">
        <v>34592770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60186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40436301</v>
      </c>
      <c r="BO23" s="418"/>
      <c r="BP23" s="418"/>
      <c r="BQ23" s="418"/>
      <c r="BR23" s="418"/>
      <c r="BS23" s="418"/>
      <c r="BT23" s="418"/>
      <c r="BU23" s="419"/>
      <c r="BV23" s="417">
        <v>41889598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10150</v>
      </c>
      <c r="R24" s="469"/>
      <c r="S24" s="469"/>
      <c r="T24" s="469"/>
      <c r="U24" s="469"/>
      <c r="V24" s="508"/>
      <c r="W24" s="563"/>
      <c r="X24" s="551"/>
      <c r="Y24" s="552"/>
      <c r="Z24" s="467" t="s">
        <v>154</v>
      </c>
      <c r="AA24" s="447"/>
      <c r="AB24" s="447"/>
      <c r="AC24" s="447"/>
      <c r="AD24" s="447"/>
      <c r="AE24" s="447"/>
      <c r="AF24" s="447"/>
      <c r="AG24" s="448"/>
      <c r="AH24" s="468">
        <v>1003</v>
      </c>
      <c r="AI24" s="469"/>
      <c r="AJ24" s="469"/>
      <c r="AK24" s="469"/>
      <c r="AL24" s="508"/>
      <c r="AM24" s="468">
        <v>3139390</v>
      </c>
      <c r="AN24" s="469"/>
      <c r="AO24" s="469"/>
      <c r="AP24" s="469"/>
      <c r="AQ24" s="469"/>
      <c r="AR24" s="508"/>
      <c r="AS24" s="468">
        <v>3130</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22907228</v>
      </c>
      <c r="BO24" s="418"/>
      <c r="BP24" s="418"/>
      <c r="BQ24" s="418"/>
      <c r="BR24" s="418"/>
      <c r="BS24" s="418"/>
      <c r="BT24" s="418"/>
      <c r="BU24" s="419"/>
      <c r="BV24" s="417">
        <v>25976580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8360</v>
      </c>
      <c r="R25" s="469"/>
      <c r="S25" s="469"/>
      <c r="T25" s="469"/>
      <c r="U25" s="469"/>
      <c r="V25" s="508"/>
      <c r="W25" s="563"/>
      <c r="X25" s="551"/>
      <c r="Y25" s="552"/>
      <c r="Z25" s="467" t="s">
        <v>157</v>
      </c>
      <c r="AA25" s="447"/>
      <c r="AB25" s="447"/>
      <c r="AC25" s="447"/>
      <c r="AD25" s="447"/>
      <c r="AE25" s="447"/>
      <c r="AF25" s="447"/>
      <c r="AG25" s="448"/>
      <c r="AH25" s="468">
        <v>176</v>
      </c>
      <c r="AI25" s="469"/>
      <c r="AJ25" s="469"/>
      <c r="AK25" s="469"/>
      <c r="AL25" s="508"/>
      <c r="AM25" s="468">
        <v>518496</v>
      </c>
      <c r="AN25" s="469"/>
      <c r="AO25" s="469"/>
      <c r="AP25" s="469"/>
      <c r="AQ25" s="469"/>
      <c r="AR25" s="508"/>
      <c r="AS25" s="468">
        <v>2946</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10894723</v>
      </c>
      <c r="BO25" s="381"/>
      <c r="BP25" s="381"/>
      <c r="BQ25" s="381"/>
      <c r="BR25" s="381"/>
      <c r="BS25" s="381"/>
      <c r="BT25" s="381"/>
      <c r="BU25" s="382"/>
      <c r="BV25" s="380">
        <v>6259140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6770</v>
      </c>
      <c r="R26" s="469"/>
      <c r="S26" s="469"/>
      <c r="T26" s="469"/>
      <c r="U26" s="469"/>
      <c r="V26" s="508"/>
      <c r="W26" s="563"/>
      <c r="X26" s="551"/>
      <c r="Y26" s="552"/>
      <c r="Z26" s="467" t="s">
        <v>160</v>
      </c>
      <c r="AA26" s="573"/>
      <c r="AB26" s="573"/>
      <c r="AC26" s="573"/>
      <c r="AD26" s="573"/>
      <c r="AE26" s="573"/>
      <c r="AF26" s="573"/>
      <c r="AG26" s="574"/>
      <c r="AH26" s="468">
        <v>88</v>
      </c>
      <c r="AI26" s="469"/>
      <c r="AJ26" s="469"/>
      <c r="AK26" s="469"/>
      <c r="AL26" s="508"/>
      <c r="AM26" s="468">
        <v>285032</v>
      </c>
      <c r="AN26" s="469"/>
      <c r="AO26" s="469"/>
      <c r="AP26" s="469"/>
      <c r="AQ26" s="469"/>
      <c r="AR26" s="508"/>
      <c r="AS26" s="468">
        <v>3239</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5870</v>
      </c>
      <c r="R27" s="469"/>
      <c r="S27" s="469"/>
      <c r="T27" s="469"/>
      <c r="U27" s="469"/>
      <c r="V27" s="508"/>
      <c r="W27" s="563"/>
      <c r="X27" s="551"/>
      <c r="Y27" s="552"/>
      <c r="Z27" s="467" t="s">
        <v>163</v>
      </c>
      <c r="AA27" s="447"/>
      <c r="AB27" s="447"/>
      <c r="AC27" s="447"/>
      <c r="AD27" s="447"/>
      <c r="AE27" s="447"/>
      <c r="AF27" s="447"/>
      <c r="AG27" s="448"/>
      <c r="AH27" s="468">
        <v>17</v>
      </c>
      <c r="AI27" s="469"/>
      <c r="AJ27" s="469"/>
      <c r="AK27" s="469"/>
      <c r="AL27" s="508"/>
      <c r="AM27" s="468">
        <v>61744</v>
      </c>
      <c r="AN27" s="469"/>
      <c r="AO27" s="469"/>
      <c r="AP27" s="469"/>
      <c r="AQ27" s="469"/>
      <c r="AR27" s="508"/>
      <c r="AS27" s="468">
        <v>3632</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5370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4207008</v>
      </c>
      <c r="BO28" s="381"/>
      <c r="BP28" s="381"/>
      <c r="BQ28" s="381"/>
      <c r="BR28" s="381"/>
      <c r="BS28" s="381"/>
      <c r="BT28" s="381"/>
      <c r="BU28" s="382"/>
      <c r="BV28" s="380">
        <v>4205143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22</v>
      </c>
      <c r="M29" s="469"/>
      <c r="N29" s="469"/>
      <c r="O29" s="469"/>
      <c r="P29" s="508"/>
      <c r="Q29" s="468">
        <v>4980</v>
      </c>
      <c r="R29" s="469"/>
      <c r="S29" s="469"/>
      <c r="T29" s="469"/>
      <c r="U29" s="469"/>
      <c r="V29" s="508"/>
      <c r="W29" s="564"/>
      <c r="X29" s="565"/>
      <c r="Y29" s="566"/>
      <c r="Z29" s="467" t="s">
        <v>170</v>
      </c>
      <c r="AA29" s="447"/>
      <c r="AB29" s="447"/>
      <c r="AC29" s="447"/>
      <c r="AD29" s="447"/>
      <c r="AE29" s="447"/>
      <c r="AF29" s="447"/>
      <c r="AG29" s="448"/>
      <c r="AH29" s="468">
        <v>1020</v>
      </c>
      <c r="AI29" s="469"/>
      <c r="AJ29" s="469"/>
      <c r="AK29" s="469"/>
      <c r="AL29" s="508"/>
      <c r="AM29" s="468">
        <v>3201134</v>
      </c>
      <c r="AN29" s="469"/>
      <c r="AO29" s="469"/>
      <c r="AP29" s="469"/>
      <c r="AQ29" s="469"/>
      <c r="AR29" s="508"/>
      <c r="AS29" s="468">
        <v>3138</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1457278</v>
      </c>
      <c r="BO29" s="418"/>
      <c r="BP29" s="418"/>
      <c r="BQ29" s="418"/>
      <c r="BR29" s="418"/>
      <c r="BS29" s="418"/>
      <c r="BT29" s="418"/>
      <c r="BU29" s="419"/>
      <c r="BV29" s="417">
        <v>1856366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99.9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8823275</v>
      </c>
      <c r="BO30" s="587"/>
      <c r="BP30" s="587"/>
      <c r="BQ30" s="587"/>
      <c r="BR30" s="587"/>
      <c r="BS30" s="587"/>
      <c r="BT30" s="587"/>
      <c r="BU30" s="588"/>
      <c r="BV30" s="586">
        <v>7458250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介護保険特別会計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IF('各会計、関係団体の財政状況及び健全化判断比率'!B33="","",'各会計、関係団体の財政状況及び健全化判断比率'!B33)</f>
        <v>太陽光発電事業特別会計</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栃木県市町村総合事務組合（一般会計）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栃木県南地域地場産業振興センター</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〇</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堀里ニュータウン下水処理事業特別会計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国民健康保険特別会計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IF('各会計、関係団体の財政状況及び健全化判断比率'!B32="","",'各会計、関係団体の財政状況及び健全化判断比率'!B32)</f>
        <v>工業用水道事業会計</v>
      </c>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IF('各会計、関係団体の財政状況及び健全化判断比率'!B34="","",'各会計、関係団体の財政状況及び健全化判断比率'!B34)</f>
        <v>公設地方卸売市場事業特別会計</v>
      </c>
      <c r="BH35" s="599"/>
      <c r="BI35" s="599"/>
      <c r="BJ35" s="599"/>
      <c r="BK35" s="599"/>
      <c r="BL35" s="599"/>
      <c r="BM35" s="599"/>
      <c r="BN35" s="599"/>
      <c r="BO35" s="599"/>
      <c r="BP35" s="599"/>
      <c r="BQ35" s="599"/>
      <c r="BR35" s="599"/>
      <c r="BS35" s="599"/>
      <c r="BT35" s="599"/>
      <c r="BU35" s="599"/>
      <c r="BV35" s="167"/>
      <c r="BW35" s="598">
        <f t="shared" ref="BW35:BW43" si="2">IF(BY35="","",BW34+1)</f>
        <v>13</v>
      </c>
      <c r="BX35" s="598"/>
      <c r="BY35" s="599" t="str">
        <f>IF('各会計、関係団体の財政状況及び健全化判断比率'!B69="","",'各会計、関係団体の財政状況及び健全化判断比率'!B69)</f>
        <v>栃木県市町村総合事務組合（特別会計）</v>
      </c>
      <c r="BZ35" s="599"/>
      <c r="CA35" s="599"/>
      <c r="CB35" s="599"/>
      <c r="CC35" s="599"/>
      <c r="CD35" s="599"/>
      <c r="CE35" s="599"/>
      <c r="CF35" s="599"/>
      <c r="CG35" s="599"/>
      <c r="CH35" s="599"/>
      <c r="CI35" s="599"/>
      <c r="CJ35" s="599"/>
      <c r="CK35" s="599"/>
      <c r="CL35" s="599"/>
      <c r="CM35" s="599"/>
      <c r="CN35" s="167"/>
      <c r="CO35" s="598">
        <f t="shared" ref="CO35:CO43" si="3">IF(CQ35="","",CO34+1)</f>
        <v>17</v>
      </c>
      <c r="CP35" s="598"/>
      <c r="CQ35" s="599" t="str">
        <f>IF('各会計、関係団体の財政状況及び健全化判断比率'!BS8="","",'各会計、関係団体の財政状況及び健全化判断比率'!BS8)</f>
        <v>足利市民文化財団</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〇</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10</v>
      </c>
      <c r="BF36" s="598"/>
      <c r="BG36" s="599" t="str">
        <f>IF('各会計、関係団体の財政状況及び健全化判断比率'!B35="","",'各会計、関係団体の財政状況及び健全化判断比率'!B35)</f>
        <v>農業集落排水事業特別会計</v>
      </c>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栃木県後期高齢者医療広域連合（一般会計）</v>
      </c>
      <c r="BZ36" s="599"/>
      <c r="CA36" s="599"/>
      <c r="CB36" s="599"/>
      <c r="CC36" s="599"/>
      <c r="CD36" s="599"/>
      <c r="CE36" s="599"/>
      <c r="CF36" s="599"/>
      <c r="CG36" s="599"/>
      <c r="CH36" s="599"/>
      <c r="CI36" s="599"/>
      <c r="CJ36" s="599"/>
      <c r="CK36" s="599"/>
      <c r="CL36" s="599"/>
      <c r="CM36" s="599"/>
      <c r="CN36" s="167"/>
      <c r="CO36" s="598">
        <f t="shared" si="3"/>
        <v>18</v>
      </c>
      <c r="CP36" s="598"/>
      <c r="CQ36" s="599" t="str">
        <f>IF('各会計、関係団体の財政状況及び健全化判断比率'!BS9="","",'各会計、関係団体の財政状況及び健全化判断比率'!BS9)</f>
        <v>足利市土地開発公社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〇</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11</v>
      </c>
      <c r="BF37" s="598"/>
      <c r="BG37" s="599" t="str">
        <f>IF('各会計、関係団体の財政状況及び健全化判断比率'!B36="","",'各会計、関係団体の財政状況及び健全化判断比率'!B36)</f>
        <v>公共下水道事業特別会計</v>
      </c>
      <c r="BH37" s="599"/>
      <c r="BI37" s="599"/>
      <c r="BJ37" s="599"/>
      <c r="BK37" s="599"/>
      <c r="BL37" s="599"/>
      <c r="BM37" s="599"/>
      <c r="BN37" s="599"/>
      <c r="BO37" s="599"/>
      <c r="BP37" s="599"/>
      <c r="BQ37" s="599"/>
      <c r="BR37" s="599"/>
      <c r="BS37" s="599"/>
      <c r="BT37" s="599"/>
      <c r="BU37" s="599"/>
      <c r="BV37" s="167"/>
      <c r="BW37" s="598">
        <f t="shared" si="2"/>
        <v>15</v>
      </c>
      <c r="BX37" s="598"/>
      <c r="BY37" s="599" t="str">
        <f>IF('各会計、関係団体の財政状況及び健全化判断比率'!B71="","",'各会計、関係団体の財政状況及び健全化判断比率'!B71)</f>
        <v>栃木県後期高齢者医療広域連合（特別会計）</v>
      </c>
      <c r="BZ37" s="599"/>
      <c r="CA37" s="599"/>
      <c r="CB37" s="599"/>
      <c r="CC37" s="599"/>
      <c r="CD37" s="599"/>
      <c r="CE37" s="599"/>
      <c r="CF37" s="599"/>
      <c r="CG37" s="599"/>
      <c r="CH37" s="599"/>
      <c r="CI37" s="599"/>
      <c r="CJ37" s="599"/>
      <c r="CK37" s="599"/>
      <c r="CL37" s="599"/>
      <c r="CM37" s="599"/>
      <c r="CN37" s="167"/>
      <c r="CO37" s="598">
        <f t="shared" si="3"/>
        <v>19</v>
      </c>
      <c r="CP37" s="598"/>
      <c r="CQ37" s="599" t="str">
        <f>IF('各会計、関係団体の財政状況及び健全化判断比率'!BS10="","",'各会計、関係団体の財政状況及び健全化判断比率'!BS10)</f>
        <v>足利市みどりと文化・スポーツ財団</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〇</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f t="shared" si="3"/>
        <v>20</v>
      </c>
      <c r="CP38" s="598"/>
      <c r="CQ38" s="599" t="str">
        <f>IF('各会計、関係団体の財政状況及び健全化判断比率'!BS11="","",'各会計、関係団体の財政状況及び健全化判断比率'!BS11)</f>
        <v>両毛地区勤労者福祉共済会</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〇</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election activeCell="L32" sqref="L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4" t="s">
        <v>530</v>
      </c>
      <c r="D34" s="1184"/>
      <c r="E34" s="1185"/>
      <c r="F34" s="32">
        <v>8.51</v>
      </c>
      <c r="G34" s="33">
        <v>9.09</v>
      </c>
      <c r="H34" s="33">
        <v>10.18</v>
      </c>
      <c r="I34" s="33">
        <v>9.42</v>
      </c>
      <c r="J34" s="34">
        <v>9.93</v>
      </c>
      <c r="K34" s="22"/>
      <c r="L34" s="22"/>
      <c r="M34" s="22"/>
      <c r="N34" s="22"/>
      <c r="O34" s="22"/>
      <c r="P34" s="22"/>
    </row>
    <row r="35" spans="1:16" ht="39" customHeight="1">
      <c r="A35" s="22"/>
      <c r="B35" s="35"/>
      <c r="C35" s="1178" t="s">
        <v>531</v>
      </c>
      <c r="D35" s="1179"/>
      <c r="E35" s="1180"/>
      <c r="F35" s="36">
        <v>4.72</v>
      </c>
      <c r="G35" s="37">
        <v>5.28</v>
      </c>
      <c r="H35" s="37">
        <v>6.41</v>
      </c>
      <c r="I35" s="37">
        <v>4.62</v>
      </c>
      <c r="J35" s="38">
        <v>4.29</v>
      </c>
      <c r="K35" s="22"/>
      <c r="L35" s="22"/>
      <c r="M35" s="22"/>
      <c r="N35" s="22"/>
      <c r="O35" s="22"/>
      <c r="P35" s="22"/>
    </row>
    <row r="36" spans="1:16" ht="39" customHeight="1">
      <c r="A36" s="22"/>
      <c r="B36" s="35"/>
      <c r="C36" s="1178" t="s">
        <v>532</v>
      </c>
      <c r="D36" s="1179"/>
      <c r="E36" s="1180"/>
      <c r="F36" s="36">
        <v>2.66</v>
      </c>
      <c r="G36" s="37">
        <v>2.76</v>
      </c>
      <c r="H36" s="37">
        <v>2.88</v>
      </c>
      <c r="I36" s="37">
        <v>2.99</v>
      </c>
      <c r="J36" s="38">
        <v>3.16</v>
      </c>
      <c r="K36" s="22"/>
      <c r="L36" s="22"/>
      <c r="M36" s="22"/>
      <c r="N36" s="22"/>
      <c r="O36" s="22"/>
      <c r="P36" s="22"/>
    </row>
    <row r="37" spans="1:16" ht="39" customHeight="1">
      <c r="A37" s="22"/>
      <c r="B37" s="35"/>
      <c r="C37" s="1178" t="s">
        <v>533</v>
      </c>
      <c r="D37" s="1179"/>
      <c r="E37" s="1180"/>
      <c r="F37" s="36">
        <v>2.79</v>
      </c>
      <c r="G37" s="37">
        <v>2.85</v>
      </c>
      <c r="H37" s="37">
        <v>2.27</v>
      </c>
      <c r="I37" s="37">
        <v>2.0499999999999998</v>
      </c>
      <c r="J37" s="38">
        <v>2.89</v>
      </c>
      <c r="K37" s="22"/>
      <c r="L37" s="22"/>
      <c r="M37" s="22"/>
      <c r="N37" s="22"/>
      <c r="O37" s="22"/>
      <c r="P37" s="22"/>
    </row>
    <row r="38" spans="1:16" ht="39" customHeight="1">
      <c r="A38" s="22"/>
      <c r="B38" s="35"/>
      <c r="C38" s="1178" t="s">
        <v>534</v>
      </c>
      <c r="D38" s="1179"/>
      <c r="E38" s="1180"/>
      <c r="F38" s="36">
        <v>0.19</v>
      </c>
      <c r="G38" s="37">
        <v>0.44</v>
      </c>
      <c r="H38" s="37">
        <v>0.6</v>
      </c>
      <c r="I38" s="37">
        <v>0.53</v>
      </c>
      <c r="J38" s="38">
        <v>0.96</v>
      </c>
      <c r="K38" s="22"/>
      <c r="L38" s="22"/>
      <c r="M38" s="22"/>
      <c r="N38" s="22"/>
      <c r="O38" s="22"/>
      <c r="P38" s="22"/>
    </row>
    <row r="39" spans="1:16" ht="39" customHeight="1">
      <c r="A39" s="22"/>
      <c r="B39" s="35"/>
      <c r="C39" s="1178" t="s">
        <v>535</v>
      </c>
      <c r="D39" s="1179"/>
      <c r="E39" s="1180"/>
      <c r="F39" s="36" t="s">
        <v>482</v>
      </c>
      <c r="G39" s="37" t="s">
        <v>482</v>
      </c>
      <c r="H39" s="37">
        <v>0.02</v>
      </c>
      <c r="I39" s="37">
        <v>0.01</v>
      </c>
      <c r="J39" s="38">
        <v>0.01</v>
      </c>
      <c r="K39" s="22"/>
      <c r="L39" s="22"/>
      <c r="M39" s="22"/>
      <c r="N39" s="22"/>
      <c r="O39" s="22"/>
      <c r="P39" s="22"/>
    </row>
    <row r="40" spans="1:16" ht="39" customHeight="1">
      <c r="A40" s="22"/>
      <c r="B40" s="35"/>
      <c r="C40" s="1178" t="s">
        <v>536</v>
      </c>
      <c r="D40" s="1179"/>
      <c r="E40" s="1180"/>
      <c r="F40" s="36">
        <v>0</v>
      </c>
      <c r="G40" s="37">
        <v>0.01</v>
      </c>
      <c r="H40" s="37">
        <v>0.01</v>
      </c>
      <c r="I40" s="37">
        <v>0.01</v>
      </c>
      <c r="J40" s="38">
        <v>0.01</v>
      </c>
      <c r="K40" s="22"/>
      <c r="L40" s="22"/>
      <c r="M40" s="22"/>
      <c r="N40" s="22"/>
      <c r="O40" s="22"/>
      <c r="P40" s="22"/>
    </row>
    <row r="41" spans="1:16" ht="39" customHeight="1">
      <c r="A41" s="22"/>
      <c r="B41" s="35"/>
      <c r="C41" s="1178" t="s">
        <v>537</v>
      </c>
      <c r="D41" s="1179"/>
      <c r="E41" s="1180"/>
      <c r="F41" s="36">
        <v>0</v>
      </c>
      <c r="G41" s="37">
        <v>0</v>
      </c>
      <c r="H41" s="37">
        <v>0</v>
      </c>
      <c r="I41" s="37">
        <v>0</v>
      </c>
      <c r="J41" s="38">
        <v>0</v>
      </c>
      <c r="K41" s="22"/>
      <c r="L41" s="22"/>
      <c r="M41" s="22"/>
      <c r="N41" s="22"/>
      <c r="O41" s="22"/>
      <c r="P41" s="22"/>
    </row>
    <row r="42" spans="1:16" ht="39" customHeight="1">
      <c r="A42" s="22"/>
      <c r="B42" s="39"/>
      <c r="C42" s="1178" t="s">
        <v>538</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539</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election activeCell="Q43" sqref="Q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4" t="s">
        <v>11</v>
      </c>
      <c r="C45" s="1195"/>
      <c r="D45" s="58"/>
      <c r="E45" s="1200" t="s">
        <v>12</v>
      </c>
      <c r="F45" s="1200"/>
      <c r="G45" s="1200"/>
      <c r="H45" s="1200"/>
      <c r="I45" s="1200"/>
      <c r="J45" s="1201"/>
      <c r="K45" s="59">
        <v>5111</v>
      </c>
      <c r="L45" s="60">
        <v>4854</v>
      </c>
      <c r="M45" s="60">
        <v>4466</v>
      </c>
      <c r="N45" s="60">
        <v>4639</v>
      </c>
      <c r="O45" s="61">
        <v>4888</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v>2331</v>
      </c>
      <c r="L48" s="64">
        <v>2404</v>
      </c>
      <c r="M48" s="64">
        <v>2422</v>
      </c>
      <c r="N48" s="64">
        <v>2492</v>
      </c>
      <c r="O48" s="65">
        <v>2458</v>
      </c>
      <c r="P48" s="48"/>
      <c r="Q48" s="48"/>
      <c r="R48" s="48"/>
      <c r="S48" s="48"/>
      <c r="T48" s="48"/>
      <c r="U48" s="48"/>
    </row>
    <row r="49" spans="1:21" ht="30.75" customHeight="1">
      <c r="A49" s="48"/>
      <c r="B49" s="1196"/>
      <c r="C49" s="1197"/>
      <c r="D49" s="62"/>
      <c r="E49" s="1188" t="s">
        <v>16</v>
      </c>
      <c r="F49" s="1188"/>
      <c r="G49" s="1188"/>
      <c r="H49" s="1188"/>
      <c r="I49" s="1188"/>
      <c r="J49" s="1189"/>
      <c r="K49" s="63" t="s">
        <v>482</v>
      </c>
      <c r="L49" s="64" t="s">
        <v>482</v>
      </c>
      <c r="M49" s="64" t="s">
        <v>482</v>
      </c>
      <c r="N49" s="64" t="s">
        <v>482</v>
      </c>
      <c r="O49" s="65" t="s">
        <v>482</v>
      </c>
      <c r="P49" s="48"/>
      <c r="Q49" s="48"/>
      <c r="R49" s="48"/>
      <c r="S49" s="48"/>
      <c r="T49" s="48"/>
      <c r="U49" s="48"/>
    </row>
    <row r="50" spans="1:21" ht="30.75" customHeight="1">
      <c r="A50" s="48"/>
      <c r="B50" s="1196"/>
      <c r="C50" s="1197"/>
      <c r="D50" s="62"/>
      <c r="E50" s="1188" t="s">
        <v>17</v>
      </c>
      <c r="F50" s="1188"/>
      <c r="G50" s="1188"/>
      <c r="H50" s="1188"/>
      <c r="I50" s="1188"/>
      <c r="J50" s="1189"/>
      <c r="K50" s="63">
        <v>156</v>
      </c>
      <c r="L50" s="64">
        <v>92</v>
      </c>
      <c r="M50" s="64">
        <v>171</v>
      </c>
      <c r="N50" s="64">
        <v>176</v>
      </c>
      <c r="O50" s="65">
        <v>179</v>
      </c>
      <c r="P50" s="48"/>
      <c r="Q50" s="48"/>
      <c r="R50" s="48"/>
      <c r="S50" s="48"/>
      <c r="T50" s="48"/>
      <c r="U50" s="48"/>
    </row>
    <row r="51" spans="1:21" ht="30.75" customHeight="1">
      <c r="A51" s="48"/>
      <c r="B51" s="1198"/>
      <c r="C51" s="1199"/>
      <c r="D51" s="66"/>
      <c r="E51" s="1188" t="s">
        <v>18</v>
      </c>
      <c r="F51" s="1188"/>
      <c r="G51" s="1188"/>
      <c r="H51" s="1188"/>
      <c r="I51" s="1188"/>
      <c r="J51" s="1189"/>
      <c r="K51" s="63" t="s">
        <v>482</v>
      </c>
      <c r="L51" s="64" t="s">
        <v>482</v>
      </c>
      <c r="M51" s="64" t="s">
        <v>482</v>
      </c>
      <c r="N51" s="64" t="s">
        <v>482</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5803</v>
      </c>
      <c r="L52" s="64">
        <v>5802</v>
      </c>
      <c r="M52" s="64">
        <v>5823</v>
      </c>
      <c r="N52" s="64">
        <v>5617</v>
      </c>
      <c r="O52" s="65">
        <v>5680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1795</v>
      </c>
      <c r="L53" s="69">
        <v>1548</v>
      </c>
      <c r="M53" s="69">
        <v>1236</v>
      </c>
      <c r="N53" s="69">
        <v>1690</v>
      </c>
      <c r="O53" s="70">
        <v>1845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7" zoomScaleSheetLayoutView="100" workbookViewId="0">
      <selection activeCell="Q39" sqref="Q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02" t="s">
        <v>24</v>
      </c>
      <c r="C41" s="1203"/>
      <c r="D41" s="81"/>
      <c r="E41" s="1208" t="s">
        <v>25</v>
      </c>
      <c r="F41" s="1208"/>
      <c r="G41" s="1208"/>
      <c r="H41" s="1209"/>
      <c r="I41" s="82">
        <v>42560</v>
      </c>
      <c r="J41" s="83">
        <v>42507</v>
      </c>
      <c r="K41" s="83">
        <v>42585</v>
      </c>
      <c r="L41" s="83">
        <v>41890</v>
      </c>
      <c r="M41" s="84">
        <v>40436</v>
      </c>
    </row>
    <row r="42" spans="2:13" ht="27.75" customHeight="1">
      <c r="B42" s="1204"/>
      <c r="C42" s="1205"/>
      <c r="D42" s="85"/>
      <c r="E42" s="1210" t="s">
        <v>26</v>
      </c>
      <c r="F42" s="1210"/>
      <c r="G42" s="1210"/>
      <c r="H42" s="1211"/>
      <c r="I42" s="86">
        <v>2446</v>
      </c>
      <c r="J42" s="87">
        <v>2342</v>
      </c>
      <c r="K42" s="87">
        <v>2159</v>
      </c>
      <c r="L42" s="87">
        <v>1956</v>
      </c>
      <c r="M42" s="88">
        <v>1755</v>
      </c>
    </row>
    <row r="43" spans="2:13" ht="27.75" customHeight="1">
      <c r="B43" s="1204"/>
      <c r="C43" s="1205"/>
      <c r="D43" s="85"/>
      <c r="E43" s="1210" t="s">
        <v>27</v>
      </c>
      <c r="F43" s="1210"/>
      <c r="G43" s="1210"/>
      <c r="H43" s="1211"/>
      <c r="I43" s="86">
        <v>33404</v>
      </c>
      <c r="J43" s="87">
        <v>31760</v>
      </c>
      <c r="K43" s="87">
        <v>30108</v>
      </c>
      <c r="L43" s="87">
        <v>28877</v>
      </c>
      <c r="M43" s="88">
        <v>27287</v>
      </c>
    </row>
    <row r="44" spans="2:13" ht="27.75" customHeight="1">
      <c r="B44" s="1204"/>
      <c r="C44" s="1205"/>
      <c r="D44" s="85"/>
      <c r="E44" s="1210" t="s">
        <v>28</v>
      </c>
      <c r="F44" s="1210"/>
      <c r="G44" s="1210"/>
      <c r="H44" s="1211"/>
      <c r="I44" s="86" t="s">
        <v>482</v>
      </c>
      <c r="J44" s="87" t="s">
        <v>482</v>
      </c>
      <c r="K44" s="87" t="s">
        <v>482</v>
      </c>
      <c r="L44" s="87" t="s">
        <v>482</v>
      </c>
      <c r="M44" s="88" t="s">
        <v>482</v>
      </c>
    </row>
    <row r="45" spans="2:13" ht="27.75" customHeight="1">
      <c r="B45" s="1204"/>
      <c r="C45" s="1205"/>
      <c r="D45" s="85"/>
      <c r="E45" s="1210" t="s">
        <v>29</v>
      </c>
      <c r="F45" s="1210"/>
      <c r="G45" s="1210"/>
      <c r="H45" s="1211"/>
      <c r="I45" s="86">
        <v>10209</v>
      </c>
      <c r="J45" s="87">
        <v>9316</v>
      </c>
      <c r="K45" s="87">
        <v>8875</v>
      </c>
      <c r="L45" s="87">
        <v>8556</v>
      </c>
      <c r="M45" s="88">
        <v>8400</v>
      </c>
    </row>
    <row r="46" spans="2:13" ht="27.75" customHeight="1">
      <c r="B46" s="1204"/>
      <c r="C46" s="1205"/>
      <c r="D46" s="89"/>
      <c r="E46" s="1210" t="s">
        <v>30</v>
      </c>
      <c r="F46" s="1210"/>
      <c r="G46" s="1210"/>
      <c r="H46" s="1211"/>
      <c r="I46" s="86">
        <v>11</v>
      </c>
      <c r="J46" s="87">
        <v>9</v>
      </c>
      <c r="K46" s="87">
        <v>6</v>
      </c>
      <c r="L46" s="87" t="s">
        <v>482</v>
      </c>
      <c r="M46" s="88">
        <v>4</v>
      </c>
    </row>
    <row r="47" spans="2:13" ht="27.75" customHeight="1">
      <c r="B47" s="1204"/>
      <c r="C47" s="1205"/>
      <c r="D47" s="90"/>
      <c r="E47" s="1212" t="s">
        <v>31</v>
      </c>
      <c r="F47" s="1213"/>
      <c r="G47" s="1213"/>
      <c r="H47" s="1214"/>
      <c r="I47" s="86" t="s">
        <v>482</v>
      </c>
      <c r="J47" s="87" t="s">
        <v>482</v>
      </c>
      <c r="K47" s="87" t="s">
        <v>482</v>
      </c>
      <c r="L47" s="87" t="s">
        <v>482</v>
      </c>
      <c r="M47" s="88" t="s">
        <v>482</v>
      </c>
    </row>
    <row r="48" spans="2:13" ht="27.75" customHeight="1">
      <c r="B48" s="1204"/>
      <c r="C48" s="1205"/>
      <c r="D48" s="85"/>
      <c r="E48" s="1210" t="s">
        <v>32</v>
      </c>
      <c r="F48" s="1210"/>
      <c r="G48" s="1210"/>
      <c r="H48" s="1211"/>
      <c r="I48" s="86" t="s">
        <v>482</v>
      </c>
      <c r="J48" s="87" t="s">
        <v>482</v>
      </c>
      <c r="K48" s="87" t="s">
        <v>482</v>
      </c>
      <c r="L48" s="87" t="s">
        <v>482</v>
      </c>
      <c r="M48" s="88" t="s">
        <v>482</v>
      </c>
    </row>
    <row r="49" spans="2:13" ht="27.75" customHeight="1">
      <c r="B49" s="1206"/>
      <c r="C49" s="1207"/>
      <c r="D49" s="85"/>
      <c r="E49" s="1210" t="s">
        <v>33</v>
      </c>
      <c r="F49" s="1210"/>
      <c r="G49" s="1210"/>
      <c r="H49" s="1211"/>
      <c r="I49" s="86" t="s">
        <v>482</v>
      </c>
      <c r="J49" s="87" t="s">
        <v>482</v>
      </c>
      <c r="K49" s="87" t="s">
        <v>482</v>
      </c>
      <c r="L49" s="87" t="s">
        <v>482</v>
      </c>
      <c r="M49" s="88" t="s">
        <v>482</v>
      </c>
    </row>
    <row r="50" spans="2:13" ht="27.75" customHeight="1">
      <c r="B50" s="1215" t="s">
        <v>34</v>
      </c>
      <c r="C50" s="1216"/>
      <c r="D50" s="91"/>
      <c r="E50" s="1210" t="s">
        <v>35</v>
      </c>
      <c r="F50" s="1210"/>
      <c r="G50" s="1210"/>
      <c r="H50" s="1211"/>
      <c r="I50" s="86">
        <v>13050</v>
      </c>
      <c r="J50" s="87">
        <v>14161</v>
      </c>
      <c r="K50" s="87">
        <v>15398</v>
      </c>
      <c r="L50" s="87">
        <v>16207</v>
      </c>
      <c r="M50" s="88">
        <v>17257</v>
      </c>
    </row>
    <row r="51" spans="2:13" ht="27.75" customHeight="1">
      <c r="B51" s="1204"/>
      <c r="C51" s="1205"/>
      <c r="D51" s="85"/>
      <c r="E51" s="1210" t="s">
        <v>36</v>
      </c>
      <c r="F51" s="1210"/>
      <c r="G51" s="1210"/>
      <c r="H51" s="1211"/>
      <c r="I51" s="86">
        <v>16745</v>
      </c>
      <c r="J51" s="87">
        <v>15870</v>
      </c>
      <c r="K51" s="87">
        <v>14727</v>
      </c>
      <c r="L51" s="87">
        <v>13803</v>
      </c>
      <c r="M51" s="88">
        <v>12800</v>
      </c>
    </row>
    <row r="52" spans="2:13" ht="27.75" customHeight="1">
      <c r="B52" s="1206"/>
      <c r="C52" s="1207"/>
      <c r="D52" s="85"/>
      <c r="E52" s="1210" t="s">
        <v>37</v>
      </c>
      <c r="F52" s="1210"/>
      <c r="G52" s="1210"/>
      <c r="H52" s="1211"/>
      <c r="I52" s="86">
        <v>53219</v>
      </c>
      <c r="J52" s="87">
        <v>52939</v>
      </c>
      <c r="K52" s="87">
        <v>52431</v>
      </c>
      <c r="L52" s="87">
        <v>51767</v>
      </c>
      <c r="M52" s="88">
        <v>50409</v>
      </c>
    </row>
    <row r="53" spans="2:13" ht="27.75" customHeight="1" thickBot="1">
      <c r="B53" s="1217" t="s">
        <v>21</v>
      </c>
      <c r="C53" s="1218"/>
      <c r="D53" s="92"/>
      <c r="E53" s="1219" t="s">
        <v>38</v>
      </c>
      <c r="F53" s="1219"/>
      <c r="G53" s="1219"/>
      <c r="H53" s="1220"/>
      <c r="I53" s="93">
        <v>5616</v>
      </c>
      <c r="J53" s="94">
        <v>2963</v>
      </c>
      <c r="K53" s="94">
        <v>1178</v>
      </c>
      <c r="L53" s="94">
        <v>-500</v>
      </c>
      <c r="M53" s="95">
        <v>-2585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4" zoomScaleNormal="100" zoomScaleSheetLayoutView="55" workbookViewId="0">
      <selection activeCell="F44" sqref="F44"/>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563</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563</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564</v>
      </c>
      <c r="C41" s="248"/>
      <c r="D41" s="248"/>
      <c r="E41" s="248"/>
      <c r="F41" s="248"/>
      <c r="G41" s="248"/>
      <c r="H41" s="248"/>
      <c r="I41" s="248"/>
      <c r="J41" s="248"/>
      <c r="K41" s="248"/>
      <c r="L41" s="248"/>
      <c r="M41" s="248"/>
      <c r="N41" s="248"/>
      <c r="O41" s="248"/>
      <c r="P41" s="249"/>
    </row>
    <row r="42" spans="2:17">
      <c r="B42" s="250"/>
      <c r="C42" s="246"/>
      <c r="D42" s="246"/>
      <c r="E42" s="246"/>
      <c r="F42" s="246"/>
      <c r="G42" s="353" t="s">
        <v>565</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566</v>
      </c>
    </row>
    <row r="50" spans="1:17">
      <c r="B50" s="250"/>
      <c r="C50" s="246"/>
      <c r="D50" s="246"/>
      <c r="E50" s="246"/>
      <c r="F50" s="246"/>
      <c r="G50" s="1244"/>
      <c r="H50" s="1245"/>
      <c r="I50" s="1245"/>
      <c r="J50" s="1246"/>
      <c r="K50" s="356" t="s">
        <v>522</v>
      </c>
      <c r="L50" s="356" t="s">
        <v>523</v>
      </c>
      <c r="M50" s="356" t="s">
        <v>524</v>
      </c>
      <c r="N50" s="356" t="s">
        <v>525</v>
      </c>
      <c r="O50" s="356" t="s">
        <v>526</v>
      </c>
    </row>
    <row r="51" spans="1:17">
      <c r="B51" s="250"/>
      <c r="C51" s="246"/>
      <c r="D51" s="246"/>
      <c r="E51" s="246"/>
      <c r="F51" s="246"/>
      <c r="G51" s="1247" t="s">
        <v>567</v>
      </c>
      <c r="H51" s="1248"/>
      <c r="I51" s="1253" t="s">
        <v>568</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573</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569</v>
      </c>
      <c r="H55" s="1228"/>
      <c r="I55" s="1233" t="s">
        <v>568</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573</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570</v>
      </c>
      <c r="C63" s="246"/>
      <c r="D63" s="246"/>
      <c r="E63" s="246"/>
      <c r="F63" s="246"/>
      <c r="G63" s="246"/>
      <c r="H63" s="246"/>
      <c r="I63" s="246"/>
      <c r="J63" s="246"/>
      <c r="K63" s="246"/>
      <c r="L63" s="246"/>
      <c r="M63" s="246"/>
      <c r="N63" s="246"/>
      <c r="O63" s="246"/>
    </row>
    <row r="64" spans="1:17">
      <c r="B64" s="250"/>
      <c r="C64" s="246"/>
      <c r="D64" s="246"/>
      <c r="E64" s="246"/>
      <c r="F64" s="246"/>
      <c r="G64" s="353" t="s">
        <v>565</v>
      </c>
      <c r="I64" s="354"/>
      <c r="J64" s="354"/>
      <c r="K64" s="354"/>
      <c r="L64" s="246"/>
      <c r="M64" s="246"/>
      <c r="N64" s="246"/>
      <c r="O64" s="246"/>
    </row>
    <row r="65" spans="2:30">
      <c r="B65" s="250"/>
      <c r="C65" s="246"/>
      <c r="D65" s="246"/>
      <c r="E65" s="246"/>
      <c r="F65" s="246"/>
      <c r="G65" s="1235" t="s">
        <v>574</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571</v>
      </c>
      <c r="I71" s="370"/>
      <c r="J71" s="366"/>
      <c r="K71" s="366"/>
      <c r="L71" s="367"/>
      <c r="M71" s="366"/>
      <c r="N71" s="367"/>
      <c r="O71" s="368"/>
    </row>
    <row r="72" spans="2:30">
      <c r="B72" s="250"/>
      <c r="C72" s="246"/>
      <c r="D72" s="246"/>
      <c r="E72" s="246"/>
      <c r="F72" s="246"/>
      <c r="G72" s="1244"/>
      <c r="H72" s="1245"/>
      <c r="I72" s="1245"/>
      <c r="J72" s="1246"/>
      <c r="K72" s="356" t="s">
        <v>522</v>
      </c>
      <c r="L72" s="356" t="s">
        <v>523</v>
      </c>
      <c r="M72" s="356" t="s">
        <v>524</v>
      </c>
      <c r="N72" s="356" t="s">
        <v>525</v>
      </c>
      <c r="O72" s="356" t="s">
        <v>526</v>
      </c>
    </row>
    <row r="73" spans="2:30">
      <c r="B73" s="250"/>
      <c r="C73" s="246"/>
      <c r="D73" s="246"/>
      <c r="E73" s="246"/>
      <c r="F73" s="246"/>
      <c r="G73" s="1247" t="s">
        <v>567</v>
      </c>
      <c r="H73" s="1248"/>
      <c r="I73" s="1253" t="s">
        <v>568</v>
      </c>
      <c r="J73" s="1253"/>
      <c r="K73" s="1234">
        <v>22.6</v>
      </c>
      <c r="L73" s="1234">
        <v>11.8</v>
      </c>
      <c r="M73" s="1221">
        <v>4.7</v>
      </c>
      <c r="N73" s="1221"/>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572</v>
      </c>
      <c r="J75" s="1233"/>
      <c r="K75" s="1225">
        <v>7.2</v>
      </c>
      <c r="L75" s="1225">
        <v>6.9</v>
      </c>
      <c r="M75" s="1225">
        <v>6.1</v>
      </c>
      <c r="N75" s="1225">
        <v>6</v>
      </c>
      <c r="O75" s="1225">
        <v>6.3</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569</v>
      </c>
      <c r="H77" s="1228"/>
      <c r="I77" s="1233" t="s">
        <v>568</v>
      </c>
      <c r="J77" s="1233"/>
      <c r="K77" s="1234">
        <v>0</v>
      </c>
      <c r="L77" s="1234">
        <v>0</v>
      </c>
      <c r="M77" s="1221">
        <v>0</v>
      </c>
      <c r="N77" s="1221">
        <v>15.8</v>
      </c>
      <c r="O77" s="1221">
        <v>6.5</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572</v>
      </c>
      <c r="J79" s="1223"/>
      <c r="K79" s="1224">
        <v>5.3</v>
      </c>
      <c r="L79" s="1224">
        <v>4.5</v>
      </c>
      <c r="M79" s="1224">
        <v>3.3</v>
      </c>
      <c r="N79" s="1224">
        <v>6.2</v>
      </c>
      <c r="O79" s="1224">
        <v>5.9</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22" zoomScaleNormal="100" zoomScaleSheetLayoutView="70" workbookViewId="0">
      <selection activeCell="D112" sqref="D11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E112" sqref="E11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521</v>
      </c>
      <c r="G2" s="113"/>
      <c r="H2" s="114"/>
    </row>
    <row r="3" spans="1:8">
      <c r="A3" s="110" t="s">
        <v>514</v>
      </c>
      <c r="B3" s="115"/>
      <c r="C3" s="116"/>
      <c r="D3" s="117">
        <v>26253</v>
      </c>
      <c r="E3" s="118"/>
      <c r="F3" s="119">
        <v>37981</v>
      </c>
      <c r="G3" s="120"/>
      <c r="H3" s="121"/>
    </row>
    <row r="4" spans="1:8">
      <c r="A4" s="122"/>
      <c r="B4" s="123"/>
      <c r="C4" s="124"/>
      <c r="D4" s="125">
        <v>18265</v>
      </c>
      <c r="E4" s="126"/>
      <c r="F4" s="127">
        <v>20316</v>
      </c>
      <c r="G4" s="128"/>
      <c r="H4" s="129"/>
    </row>
    <row r="5" spans="1:8">
      <c r="A5" s="110" t="s">
        <v>516</v>
      </c>
      <c r="B5" s="115"/>
      <c r="C5" s="116"/>
      <c r="D5" s="117">
        <v>35456</v>
      </c>
      <c r="E5" s="118"/>
      <c r="F5" s="119">
        <v>54874</v>
      </c>
      <c r="G5" s="120"/>
      <c r="H5" s="121"/>
    </row>
    <row r="6" spans="1:8">
      <c r="A6" s="122"/>
      <c r="B6" s="123"/>
      <c r="C6" s="124"/>
      <c r="D6" s="125">
        <v>17562</v>
      </c>
      <c r="E6" s="126"/>
      <c r="F6" s="127">
        <v>25571</v>
      </c>
      <c r="G6" s="128"/>
      <c r="H6" s="129"/>
    </row>
    <row r="7" spans="1:8">
      <c r="A7" s="110" t="s">
        <v>517</v>
      </c>
      <c r="B7" s="115"/>
      <c r="C7" s="116"/>
      <c r="D7" s="117">
        <v>31272</v>
      </c>
      <c r="E7" s="118"/>
      <c r="F7" s="119">
        <v>46504</v>
      </c>
      <c r="G7" s="120"/>
      <c r="H7" s="121"/>
    </row>
    <row r="8" spans="1:8">
      <c r="A8" s="122"/>
      <c r="B8" s="123"/>
      <c r="C8" s="124"/>
      <c r="D8" s="125">
        <v>14847</v>
      </c>
      <c r="E8" s="126"/>
      <c r="F8" s="127">
        <v>19984</v>
      </c>
      <c r="G8" s="128"/>
      <c r="H8" s="129"/>
    </row>
    <row r="9" spans="1:8">
      <c r="A9" s="110" t="s">
        <v>518</v>
      </c>
      <c r="B9" s="115"/>
      <c r="C9" s="116"/>
      <c r="D9" s="117">
        <v>30196</v>
      </c>
      <c r="E9" s="118"/>
      <c r="F9" s="119">
        <v>46440</v>
      </c>
      <c r="G9" s="120"/>
      <c r="H9" s="121"/>
    </row>
    <row r="10" spans="1:8">
      <c r="A10" s="122"/>
      <c r="B10" s="123"/>
      <c r="C10" s="124"/>
      <c r="D10" s="125">
        <v>14999</v>
      </c>
      <c r="E10" s="126"/>
      <c r="F10" s="127">
        <v>27658</v>
      </c>
      <c r="G10" s="128"/>
      <c r="H10" s="129"/>
    </row>
    <row r="11" spans="1:8">
      <c r="A11" s="110" t="s">
        <v>519</v>
      </c>
      <c r="B11" s="115"/>
      <c r="C11" s="116"/>
      <c r="D11" s="117">
        <v>24438</v>
      </c>
      <c r="E11" s="118"/>
      <c r="F11" s="119">
        <v>63257</v>
      </c>
      <c r="G11" s="120"/>
      <c r="H11" s="121"/>
    </row>
    <row r="12" spans="1:8">
      <c r="A12" s="122"/>
      <c r="B12" s="123"/>
      <c r="C12" s="130"/>
      <c r="D12" s="125">
        <v>12598</v>
      </c>
      <c r="E12" s="126"/>
      <c r="F12" s="127">
        <v>27259</v>
      </c>
      <c r="G12" s="128"/>
      <c r="H12" s="129"/>
    </row>
    <row r="13" spans="1:8">
      <c r="A13" s="110"/>
      <c r="B13" s="115"/>
      <c r="C13" s="131"/>
      <c r="D13" s="132">
        <v>29523</v>
      </c>
      <c r="E13" s="133"/>
      <c r="F13" s="134">
        <v>49811</v>
      </c>
      <c r="G13" s="135"/>
      <c r="H13" s="121"/>
    </row>
    <row r="14" spans="1:8">
      <c r="A14" s="122"/>
      <c r="B14" s="123"/>
      <c r="C14" s="124"/>
      <c r="D14" s="125">
        <v>15654</v>
      </c>
      <c r="E14" s="126"/>
      <c r="F14" s="127">
        <v>24158</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4.7300000000000004</v>
      </c>
      <c r="C19" s="136">
        <f>ROUND(VALUE(SUBSTITUTE(実質収支比率等に係る経年分析!G$48,"▲","-")),2)</f>
        <v>5.3</v>
      </c>
      <c r="D19" s="136">
        <f>ROUND(VALUE(SUBSTITUTE(実質収支比率等に係る経年分析!H$48,"▲","-")),2)</f>
        <v>6.42</v>
      </c>
      <c r="E19" s="136">
        <f>ROUND(VALUE(SUBSTITUTE(実質収支比率等に係る経年分析!I$48,"▲","-")),2)</f>
        <v>4.63</v>
      </c>
      <c r="F19" s="136">
        <f>ROUND(VALUE(SUBSTITUTE(実質収支比率等に係る経年分析!J$48,"▲","-")),2)</f>
        <v>4.3</v>
      </c>
    </row>
    <row r="20" spans="1:11">
      <c r="A20" s="136" t="s">
        <v>43</v>
      </c>
      <c r="B20" s="136">
        <f>ROUND(VALUE(SUBSTITUTE(実質収支比率等に係る経年分析!F$47,"▲","-")),2)</f>
        <v>11.97</v>
      </c>
      <c r="C20" s="136">
        <f>ROUND(VALUE(SUBSTITUTE(実質収支比率等に係る経年分析!G$47,"▲","-")),2)</f>
        <v>13.29</v>
      </c>
      <c r="D20" s="136">
        <f>ROUND(VALUE(SUBSTITUTE(実質収支比率等に係る経年分析!H$47,"▲","-")),2)</f>
        <v>14.48</v>
      </c>
      <c r="E20" s="136">
        <f>ROUND(VALUE(SUBSTITUTE(実質収支比率等に係る経年分析!I$47,"▲","-")),2)</f>
        <v>14.38</v>
      </c>
      <c r="F20" s="136">
        <f>ROUND(VALUE(SUBSTITUTE(実質収支比率等に係る経年分析!J$47,"▲","-")),2)</f>
        <v>14.32</v>
      </c>
    </row>
    <row r="21" spans="1:11">
      <c r="A21" s="136" t="s">
        <v>44</v>
      </c>
      <c r="B21" s="136">
        <f>IF(ISNUMBER(VALUE(SUBSTITUTE(実質収支比率等に係る経年分析!F$49,"▲","-"))),ROUND(VALUE(SUBSTITUTE(実質収支比率等に係る経年分析!F$49,"▲","-")),2),NA())</f>
        <v>-5.73</v>
      </c>
      <c r="C21" s="136">
        <f>IF(ISNUMBER(VALUE(SUBSTITUTE(実質収支比率等に係る経年分析!G$49,"▲","-"))),ROUND(VALUE(SUBSTITUTE(実質収支比率等に係る経年分析!G$49,"▲","-")),2),NA())</f>
        <v>0.6</v>
      </c>
      <c r="D21" s="136">
        <f>IF(ISNUMBER(VALUE(SUBSTITUTE(実質収支比率等に係る経年分析!H$49,"▲","-"))),ROUND(VALUE(SUBSTITUTE(実質収支比率等に係る経年分析!H$49,"▲","-")),2),NA())</f>
        <v>0.05</v>
      </c>
      <c r="E21" s="136">
        <f>IF(ISNUMBER(VALUE(SUBSTITUTE(実質収支比率等に係る経年分析!I$49,"▲","-"))),ROUND(VALUE(SUBSTITUTE(実質収支比率等に係る経年分析!I$49,"▲","-")),2),NA())</f>
        <v>-4.47</v>
      </c>
      <c r="F21" s="136">
        <f>IF(ISNUMBER(VALUE(SUBSTITUTE(実質収支比率等に係る経年分析!J$49,"▲","-"))),ROUND(VALUE(SUBSTITUTE(実質収支比率等に係る経年分析!J$49,"▲","-")),2),NA())</f>
        <v>-2.69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堀里ニュータウン下水処理事業特別会計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太陽光発電事業特別会計</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0.96</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2.79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2.85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2.27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2.0499999999999998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2.89</v>
      </c>
    </row>
    <row r="34" spans="1:16">
      <c r="A34" s="137" t="str">
        <f>IF(連結実質赤字比率に係る赤字・黒字の構成分析!C$36="",NA(),連結実質赤字比率に係る赤字・黒字の構成分析!C$36)</f>
        <v>工業用水道事業会計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2.66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2.76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2.88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2.99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3.16</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4.72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5.28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6.41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4.62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4.29</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8.51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9.09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10.18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9.42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9.93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5803</v>
      </c>
      <c r="E42" s="138"/>
      <c r="F42" s="138"/>
      <c r="G42" s="138">
        <f>'実質公債費比率（分子）の構造'!L$52</f>
        <v>5802</v>
      </c>
      <c r="H42" s="138"/>
      <c r="I42" s="138"/>
      <c r="J42" s="138">
        <f>'実質公債費比率（分子）の構造'!M$52</f>
        <v>5823</v>
      </c>
      <c r="K42" s="138"/>
      <c r="L42" s="138"/>
      <c r="M42" s="138">
        <f>'実質公債費比率（分子）の構造'!N$52</f>
        <v>5617</v>
      </c>
      <c r="N42" s="138"/>
      <c r="O42" s="138"/>
      <c r="P42" s="138">
        <f>'実質公債費比率（分子）の構造'!O$52</f>
        <v>5680</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f>'実質公債費比率（分子）の構造'!O$51</f>
        <v>0</v>
      </c>
      <c r="O43" s="138"/>
      <c r="P43" s="138"/>
    </row>
    <row r="44" spans="1:16">
      <c r="A44" s="138" t="s">
        <v>53</v>
      </c>
      <c r="B44" s="138">
        <f>'実質公債費比率（分子）の構造'!K$50</f>
        <v>156</v>
      </c>
      <c r="C44" s="138"/>
      <c r="D44" s="138"/>
      <c r="E44" s="138">
        <f>'実質公債費比率（分子）の構造'!L$50</f>
        <v>92</v>
      </c>
      <c r="F44" s="138"/>
      <c r="G44" s="138"/>
      <c r="H44" s="138">
        <f>'実質公債費比率（分子）の構造'!M$50</f>
        <v>171</v>
      </c>
      <c r="I44" s="138"/>
      <c r="J44" s="138"/>
      <c r="K44" s="138">
        <f>'実質公債費比率（分子）の構造'!N$50</f>
        <v>176</v>
      </c>
      <c r="L44" s="138"/>
      <c r="M44" s="138"/>
      <c r="N44" s="138">
        <f>'実質公債費比率（分子）の構造'!O$50</f>
        <v>179</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2331</v>
      </c>
      <c r="C46" s="138"/>
      <c r="D46" s="138"/>
      <c r="E46" s="138">
        <f>'実質公債費比率（分子）の構造'!L$48</f>
        <v>2404</v>
      </c>
      <c r="F46" s="138"/>
      <c r="G46" s="138"/>
      <c r="H46" s="138">
        <f>'実質公債費比率（分子）の構造'!M$48</f>
        <v>2422</v>
      </c>
      <c r="I46" s="138"/>
      <c r="J46" s="138"/>
      <c r="K46" s="138">
        <f>'実質公債費比率（分子）の構造'!N$48</f>
        <v>2492</v>
      </c>
      <c r="L46" s="138"/>
      <c r="M46" s="138"/>
      <c r="N46" s="138">
        <f>'実質公債費比率（分子）の構造'!O$48</f>
        <v>2458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5111</v>
      </c>
      <c r="C49" s="138"/>
      <c r="D49" s="138"/>
      <c r="E49" s="138">
        <f>'実質公債費比率（分子）の構造'!L$45</f>
        <v>4854</v>
      </c>
      <c r="F49" s="138"/>
      <c r="G49" s="138"/>
      <c r="H49" s="138">
        <f>'実質公債費比率（分子）の構造'!M$45</f>
        <v>4466</v>
      </c>
      <c r="I49" s="138"/>
      <c r="J49" s="138"/>
      <c r="K49" s="138">
        <f>'実質公債費比率（分子）の構造'!N$45</f>
        <v>4639</v>
      </c>
      <c r="L49" s="138"/>
      <c r="M49" s="138"/>
      <c r="N49" s="138">
        <f>'実質公債費比率（分子）の構造'!O$45</f>
        <v>4888</v>
      </c>
      <c r="O49" s="138"/>
      <c r="P49" s="138"/>
    </row>
    <row r="50" spans="1:16">
      <c r="A50" s="138" t="s">
        <v>59</v>
      </c>
      <c r="B50" s="138" t="e">
        <f>NA()</f>
        <v>#N/A</v>
      </c>
      <c r="C50" s="138">
        <f>IF(ISNUMBER('実質公債費比率（分子）の構造'!K$53),'実質公債費比率（分子）の構造'!K$53,NA())</f>
        <v>1795</v>
      </c>
      <c r="D50" s="138" t="e">
        <f>NA()</f>
        <v>#N/A</v>
      </c>
      <c r="E50" s="138" t="e">
        <f>NA()</f>
        <v>#N/A</v>
      </c>
      <c r="F50" s="138">
        <f>IF(ISNUMBER('実質公債費比率（分子）の構造'!L$53),'実質公債費比率（分子）の構造'!L$53,NA())</f>
        <v>1548</v>
      </c>
      <c r="G50" s="138" t="e">
        <f>NA()</f>
        <v>#N/A</v>
      </c>
      <c r="H50" s="138" t="e">
        <f>NA()</f>
        <v>#N/A</v>
      </c>
      <c r="I50" s="138">
        <f>IF(ISNUMBER('実質公債費比率（分子）の構造'!M$53),'実質公債費比率（分子）の構造'!M$53,NA())</f>
        <v>1236</v>
      </c>
      <c r="J50" s="138" t="e">
        <f>NA()</f>
        <v>#N/A</v>
      </c>
      <c r="K50" s="138" t="e">
        <f>NA()</f>
        <v>#N/A</v>
      </c>
      <c r="L50" s="138">
        <f>IF(ISNUMBER('実質公債費比率（分子）の構造'!N$53),'実質公債費比率（分子）の構造'!N$53,NA())</f>
        <v>1690</v>
      </c>
      <c r="M50" s="138" t="e">
        <f>NA()</f>
        <v>#N/A</v>
      </c>
      <c r="N50" s="138" t="e">
        <f>NA()</f>
        <v>#N/A</v>
      </c>
      <c r="O50" s="138">
        <f>IF(ISNUMBER('実質公債費比率（分子）の構造'!O$53),'実質公債費比率（分子）の構造'!O$53,NA())</f>
        <v>1845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53219</v>
      </c>
      <c r="E56" s="137"/>
      <c r="F56" s="137"/>
      <c r="G56" s="137">
        <f>'将来負担比率（分子）の構造'!J$52</f>
        <v>52939</v>
      </c>
      <c r="H56" s="137"/>
      <c r="I56" s="137"/>
      <c r="J56" s="137">
        <f>'将来負担比率（分子）の構造'!K$52</f>
        <v>52431</v>
      </c>
      <c r="K56" s="137"/>
      <c r="L56" s="137"/>
      <c r="M56" s="137">
        <f>'将来負担比率（分子）の構造'!L$52</f>
        <v>51767</v>
      </c>
      <c r="N56" s="137"/>
      <c r="O56" s="137"/>
      <c r="P56" s="137">
        <f>'将来負担比率（分子）の構造'!M$52</f>
        <v>50409</v>
      </c>
    </row>
    <row r="57" spans="1:16">
      <c r="A57" s="137" t="s">
        <v>36</v>
      </c>
      <c r="B57" s="137"/>
      <c r="C57" s="137"/>
      <c r="D57" s="137">
        <f>'将来負担比率（分子）の構造'!I$51</f>
        <v>16745</v>
      </c>
      <c r="E57" s="137"/>
      <c r="F57" s="137"/>
      <c r="G57" s="137">
        <f>'将来負担比率（分子）の構造'!J$51</f>
        <v>15870</v>
      </c>
      <c r="H57" s="137"/>
      <c r="I57" s="137"/>
      <c r="J57" s="137">
        <f>'将来負担比率（分子）の構造'!K$51</f>
        <v>14727</v>
      </c>
      <c r="K57" s="137"/>
      <c r="L57" s="137"/>
      <c r="M57" s="137">
        <f>'将来負担比率（分子）の構造'!L$51</f>
        <v>13803</v>
      </c>
      <c r="N57" s="137"/>
      <c r="O57" s="137"/>
      <c r="P57" s="137">
        <f>'将来負担比率（分子）の構造'!M$51</f>
        <v>12800</v>
      </c>
    </row>
    <row r="58" spans="1:16">
      <c r="A58" s="137" t="s">
        <v>35</v>
      </c>
      <c r="B58" s="137"/>
      <c r="C58" s="137"/>
      <c r="D58" s="137">
        <f>'将来負担比率（分子）の構造'!I$50</f>
        <v>13050</v>
      </c>
      <c r="E58" s="137"/>
      <c r="F58" s="137"/>
      <c r="G58" s="137">
        <f>'将来負担比率（分子）の構造'!J$50</f>
        <v>14161</v>
      </c>
      <c r="H58" s="137"/>
      <c r="I58" s="137"/>
      <c r="J58" s="137">
        <f>'将来負担比率（分子）の構造'!K$50</f>
        <v>15398</v>
      </c>
      <c r="K58" s="137"/>
      <c r="L58" s="137"/>
      <c r="M58" s="137">
        <f>'将来負担比率（分子）の構造'!L$50</f>
        <v>16207</v>
      </c>
      <c r="N58" s="137"/>
      <c r="O58" s="137"/>
      <c r="P58" s="137">
        <f>'将来負担比率（分子）の構造'!M$50</f>
        <v>17257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11</v>
      </c>
      <c r="C61" s="137"/>
      <c r="D61" s="137"/>
      <c r="E61" s="137">
        <f>'将来負担比率（分子）の構造'!J$46</f>
        <v>9</v>
      </c>
      <c r="F61" s="137"/>
      <c r="G61" s="137"/>
      <c r="H61" s="137">
        <f>'将来負担比率（分子）の構造'!K$46</f>
        <v>6</v>
      </c>
      <c r="I61" s="137"/>
      <c r="J61" s="137"/>
      <c r="K61" s="137" t="str">
        <f>'将来負担比率（分子）の構造'!L$46</f>
        <v>-</v>
      </c>
      <c r="L61" s="137"/>
      <c r="M61" s="137"/>
      <c r="N61" s="137">
        <f>'将来負担比率（分子）の構造'!M$46</f>
        <v>4</v>
      </c>
      <c r="O61" s="137"/>
      <c r="P61" s="137"/>
    </row>
    <row r="62" spans="1:16">
      <c r="A62" s="137" t="s">
        <v>29</v>
      </c>
      <c r="B62" s="137">
        <f>'将来負担比率（分子）の構造'!I$45</f>
        <v>10209</v>
      </c>
      <c r="C62" s="137"/>
      <c r="D62" s="137"/>
      <c r="E62" s="137">
        <f>'将来負担比率（分子）の構造'!J$45</f>
        <v>9316</v>
      </c>
      <c r="F62" s="137"/>
      <c r="G62" s="137"/>
      <c r="H62" s="137">
        <f>'将来負担比率（分子）の構造'!K$45</f>
        <v>8875</v>
      </c>
      <c r="I62" s="137"/>
      <c r="J62" s="137"/>
      <c r="K62" s="137">
        <f>'将来負担比率（分子）の構造'!L$45</f>
        <v>8556</v>
      </c>
      <c r="L62" s="137"/>
      <c r="M62" s="137"/>
      <c r="N62" s="137">
        <f>'将来負担比率（分子）の構造'!M$45</f>
        <v>8400</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33404</v>
      </c>
      <c r="C64" s="137"/>
      <c r="D64" s="137"/>
      <c r="E64" s="137">
        <f>'将来負担比率（分子）の構造'!J$43</f>
        <v>31760</v>
      </c>
      <c r="F64" s="137"/>
      <c r="G64" s="137"/>
      <c r="H64" s="137">
        <f>'将来負担比率（分子）の構造'!K$43</f>
        <v>30108</v>
      </c>
      <c r="I64" s="137"/>
      <c r="J64" s="137"/>
      <c r="K64" s="137">
        <f>'将来負担比率（分子）の構造'!L$43</f>
        <v>28877</v>
      </c>
      <c r="L64" s="137"/>
      <c r="M64" s="137"/>
      <c r="N64" s="137">
        <f>'将来負担比率（分子）の構造'!M$43</f>
        <v>27287</v>
      </c>
      <c r="O64" s="137"/>
      <c r="P64" s="137"/>
    </row>
    <row r="65" spans="1:16">
      <c r="A65" s="137" t="s">
        <v>26</v>
      </c>
      <c r="B65" s="137">
        <f>'将来負担比率（分子）の構造'!I$42</f>
        <v>2446</v>
      </c>
      <c r="C65" s="137"/>
      <c r="D65" s="137"/>
      <c r="E65" s="137">
        <f>'将来負担比率（分子）の構造'!J$42</f>
        <v>2342</v>
      </c>
      <c r="F65" s="137"/>
      <c r="G65" s="137"/>
      <c r="H65" s="137">
        <f>'将来負担比率（分子）の構造'!K$42</f>
        <v>2159</v>
      </c>
      <c r="I65" s="137"/>
      <c r="J65" s="137"/>
      <c r="K65" s="137">
        <f>'将来負担比率（分子）の構造'!L$42</f>
        <v>1956</v>
      </c>
      <c r="L65" s="137"/>
      <c r="M65" s="137"/>
      <c r="N65" s="137">
        <f>'将来負担比率（分子）の構造'!M$42</f>
        <v>1755</v>
      </c>
      <c r="O65" s="137"/>
      <c r="P65" s="137"/>
    </row>
    <row r="66" spans="1:16">
      <c r="A66" s="137" t="s">
        <v>25</v>
      </c>
      <c r="B66" s="137">
        <f>'将来負担比率（分子）の構造'!I$41</f>
        <v>42560</v>
      </c>
      <c r="C66" s="137"/>
      <c r="D66" s="137"/>
      <c r="E66" s="137">
        <f>'将来負担比率（分子）の構造'!J$41</f>
        <v>42507</v>
      </c>
      <c r="F66" s="137"/>
      <c r="G66" s="137"/>
      <c r="H66" s="137">
        <f>'将来負担比率（分子）の構造'!K$41</f>
        <v>42585</v>
      </c>
      <c r="I66" s="137"/>
      <c r="J66" s="137"/>
      <c r="K66" s="137">
        <f>'将来負担比率（分子）の構造'!L$41</f>
        <v>41890</v>
      </c>
      <c r="L66" s="137"/>
      <c r="M66" s="137"/>
      <c r="N66" s="137">
        <f>'将来負担比率（分子）の構造'!M$41</f>
        <v>40436</v>
      </c>
      <c r="O66" s="137"/>
      <c r="P66" s="137"/>
    </row>
    <row r="67" spans="1:16">
      <c r="A67" s="137" t="s">
        <v>63</v>
      </c>
      <c r="B67" s="137" t="e">
        <f>NA()</f>
        <v>#N/A</v>
      </c>
      <c r="C67" s="137">
        <f>IF(ISNUMBER('将来負担比率（分子）の構造'!I$53), IF('将来負担比率（分子）の構造'!I$53 &lt; 0, 0, '将来負担比率（分子）の構造'!I$53), NA())</f>
        <v>5616</v>
      </c>
      <c r="D67" s="137" t="e">
        <f>NA()</f>
        <v>#N/A</v>
      </c>
      <c r="E67" s="137" t="e">
        <f>NA()</f>
        <v>#N/A</v>
      </c>
      <c r="F67" s="137">
        <f>IF(ISNUMBER('将来負担比率（分子）の構造'!J$53), IF('将来負担比率（分子）の構造'!J$53 &lt; 0, 0, '将来負担比率（分子）の構造'!J$53), NA())</f>
        <v>2963</v>
      </c>
      <c r="G67" s="137" t="e">
        <f>NA()</f>
        <v>#N/A</v>
      </c>
      <c r="H67" s="137" t="e">
        <f>NA()</f>
        <v>#N/A</v>
      </c>
      <c r="I67" s="137">
        <f>IF(ISNUMBER('将来負担比率（分子）の構造'!K$53), IF('将来負担比率（分子）の構造'!K$53 &lt; 0, 0, '将来負担比率（分子）の構造'!K$53), NA())</f>
        <v>1178</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19450887</v>
      </c>
      <c r="S5" s="615"/>
      <c r="T5" s="615"/>
      <c r="U5" s="615"/>
      <c r="V5" s="615"/>
      <c r="W5" s="615"/>
      <c r="X5" s="615"/>
      <c r="Y5" s="616"/>
      <c r="Z5" s="617">
        <v>36.700000000000003</v>
      </c>
      <c r="AA5" s="617"/>
      <c r="AB5" s="617"/>
      <c r="AC5" s="617"/>
      <c r="AD5" s="618">
        <v>18106828</v>
      </c>
      <c r="AE5" s="618"/>
      <c r="AF5" s="618"/>
      <c r="AG5" s="618"/>
      <c r="AH5" s="618"/>
      <c r="AI5" s="618"/>
      <c r="AJ5" s="618"/>
      <c r="AK5" s="618"/>
      <c r="AL5" s="619">
        <v>65.5</v>
      </c>
      <c r="AM5" s="620"/>
      <c r="AN5" s="620"/>
      <c r="AO5" s="621"/>
      <c r="AP5" s="611" t="s">
        <v>209</v>
      </c>
      <c r="AQ5" s="612"/>
      <c r="AR5" s="612"/>
      <c r="AS5" s="612"/>
      <c r="AT5" s="612"/>
      <c r="AU5" s="612"/>
      <c r="AV5" s="612"/>
      <c r="AW5" s="612"/>
      <c r="AX5" s="612"/>
      <c r="AY5" s="612"/>
      <c r="AZ5" s="612"/>
      <c r="BA5" s="612"/>
      <c r="BB5" s="612"/>
      <c r="BC5" s="612"/>
      <c r="BD5" s="612"/>
      <c r="BE5" s="612"/>
      <c r="BF5" s="613"/>
      <c r="BG5" s="625">
        <v>18106828</v>
      </c>
      <c r="BH5" s="626"/>
      <c r="BI5" s="626"/>
      <c r="BJ5" s="626"/>
      <c r="BK5" s="626"/>
      <c r="BL5" s="626"/>
      <c r="BM5" s="626"/>
      <c r="BN5" s="627"/>
      <c r="BO5" s="628">
        <v>93.1</v>
      </c>
      <c r="BP5" s="628"/>
      <c r="BQ5" s="628"/>
      <c r="BR5" s="628"/>
      <c r="BS5" s="629">
        <v>243898</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476530</v>
      </c>
      <c r="S6" s="626"/>
      <c r="T6" s="626"/>
      <c r="U6" s="626"/>
      <c r="V6" s="626"/>
      <c r="W6" s="626"/>
      <c r="X6" s="626"/>
      <c r="Y6" s="627"/>
      <c r="Z6" s="628">
        <v>0.9</v>
      </c>
      <c r="AA6" s="628"/>
      <c r="AB6" s="628"/>
      <c r="AC6" s="628"/>
      <c r="AD6" s="629">
        <v>476530</v>
      </c>
      <c r="AE6" s="629"/>
      <c r="AF6" s="629"/>
      <c r="AG6" s="629"/>
      <c r="AH6" s="629"/>
      <c r="AI6" s="629"/>
      <c r="AJ6" s="629"/>
      <c r="AK6" s="629"/>
      <c r="AL6" s="630">
        <v>1.7</v>
      </c>
      <c r="AM6" s="631"/>
      <c r="AN6" s="631"/>
      <c r="AO6" s="632"/>
      <c r="AP6" s="622" t="s">
        <v>214</v>
      </c>
      <c r="AQ6" s="623"/>
      <c r="AR6" s="623"/>
      <c r="AS6" s="623"/>
      <c r="AT6" s="623"/>
      <c r="AU6" s="623"/>
      <c r="AV6" s="623"/>
      <c r="AW6" s="623"/>
      <c r="AX6" s="623"/>
      <c r="AY6" s="623"/>
      <c r="AZ6" s="623"/>
      <c r="BA6" s="623"/>
      <c r="BB6" s="623"/>
      <c r="BC6" s="623"/>
      <c r="BD6" s="623"/>
      <c r="BE6" s="623"/>
      <c r="BF6" s="624"/>
      <c r="BG6" s="625">
        <v>18106828</v>
      </c>
      <c r="BH6" s="626"/>
      <c r="BI6" s="626"/>
      <c r="BJ6" s="626"/>
      <c r="BK6" s="626"/>
      <c r="BL6" s="626"/>
      <c r="BM6" s="626"/>
      <c r="BN6" s="627"/>
      <c r="BO6" s="628">
        <v>93.1</v>
      </c>
      <c r="BP6" s="628"/>
      <c r="BQ6" s="628"/>
      <c r="BR6" s="628"/>
      <c r="BS6" s="629">
        <v>243898</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354720</v>
      </c>
      <c r="CS6" s="626"/>
      <c r="CT6" s="626"/>
      <c r="CU6" s="626"/>
      <c r="CV6" s="626"/>
      <c r="CW6" s="626"/>
      <c r="CX6" s="626"/>
      <c r="CY6" s="627"/>
      <c r="CZ6" s="628">
        <v>0.7</v>
      </c>
      <c r="DA6" s="628"/>
      <c r="DB6" s="628"/>
      <c r="DC6" s="628"/>
      <c r="DD6" s="634" t="s">
        <v>216</v>
      </c>
      <c r="DE6" s="626"/>
      <c r="DF6" s="626"/>
      <c r="DG6" s="626"/>
      <c r="DH6" s="626"/>
      <c r="DI6" s="626"/>
      <c r="DJ6" s="626"/>
      <c r="DK6" s="626"/>
      <c r="DL6" s="626"/>
      <c r="DM6" s="626"/>
      <c r="DN6" s="626"/>
      <c r="DO6" s="626"/>
      <c r="DP6" s="627"/>
      <c r="DQ6" s="634">
        <v>354696</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14131</v>
      </c>
      <c r="S7" s="626"/>
      <c r="T7" s="626"/>
      <c r="U7" s="626"/>
      <c r="V7" s="626"/>
      <c r="W7" s="626"/>
      <c r="X7" s="626"/>
      <c r="Y7" s="627"/>
      <c r="Z7" s="628">
        <v>0</v>
      </c>
      <c r="AA7" s="628"/>
      <c r="AB7" s="628"/>
      <c r="AC7" s="628"/>
      <c r="AD7" s="629">
        <v>14131</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8419796</v>
      </c>
      <c r="BH7" s="626"/>
      <c r="BI7" s="626"/>
      <c r="BJ7" s="626"/>
      <c r="BK7" s="626"/>
      <c r="BL7" s="626"/>
      <c r="BM7" s="626"/>
      <c r="BN7" s="627"/>
      <c r="BO7" s="628">
        <v>43.3</v>
      </c>
      <c r="BP7" s="628"/>
      <c r="BQ7" s="628"/>
      <c r="BR7" s="628"/>
      <c r="BS7" s="629">
        <v>243898</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4708381</v>
      </c>
      <c r="CS7" s="626"/>
      <c r="CT7" s="626"/>
      <c r="CU7" s="626"/>
      <c r="CV7" s="626"/>
      <c r="CW7" s="626"/>
      <c r="CX7" s="626"/>
      <c r="CY7" s="627"/>
      <c r="CZ7" s="628">
        <v>9.1</v>
      </c>
      <c r="DA7" s="628"/>
      <c r="DB7" s="628"/>
      <c r="DC7" s="628"/>
      <c r="DD7" s="634">
        <v>8203</v>
      </c>
      <c r="DE7" s="626"/>
      <c r="DF7" s="626"/>
      <c r="DG7" s="626"/>
      <c r="DH7" s="626"/>
      <c r="DI7" s="626"/>
      <c r="DJ7" s="626"/>
      <c r="DK7" s="626"/>
      <c r="DL7" s="626"/>
      <c r="DM7" s="626"/>
      <c r="DN7" s="626"/>
      <c r="DO7" s="626"/>
      <c r="DP7" s="627"/>
      <c r="DQ7" s="634">
        <v>4121412</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54270</v>
      </c>
      <c r="S8" s="626"/>
      <c r="T8" s="626"/>
      <c r="U8" s="626"/>
      <c r="V8" s="626"/>
      <c r="W8" s="626"/>
      <c r="X8" s="626"/>
      <c r="Y8" s="627"/>
      <c r="Z8" s="628">
        <v>0.1</v>
      </c>
      <c r="AA8" s="628"/>
      <c r="AB8" s="628"/>
      <c r="AC8" s="628"/>
      <c r="AD8" s="629">
        <v>54270</v>
      </c>
      <c r="AE8" s="629"/>
      <c r="AF8" s="629"/>
      <c r="AG8" s="629"/>
      <c r="AH8" s="629"/>
      <c r="AI8" s="629"/>
      <c r="AJ8" s="629"/>
      <c r="AK8" s="629"/>
      <c r="AL8" s="630">
        <v>0.2</v>
      </c>
      <c r="AM8" s="631"/>
      <c r="AN8" s="631"/>
      <c r="AO8" s="632"/>
      <c r="AP8" s="622" t="s">
        <v>221</v>
      </c>
      <c r="AQ8" s="623"/>
      <c r="AR8" s="623"/>
      <c r="AS8" s="623"/>
      <c r="AT8" s="623"/>
      <c r="AU8" s="623"/>
      <c r="AV8" s="623"/>
      <c r="AW8" s="623"/>
      <c r="AX8" s="623"/>
      <c r="AY8" s="623"/>
      <c r="AZ8" s="623"/>
      <c r="BA8" s="623"/>
      <c r="BB8" s="623"/>
      <c r="BC8" s="623"/>
      <c r="BD8" s="623"/>
      <c r="BE8" s="623"/>
      <c r="BF8" s="624"/>
      <c r="BG8" s="625">
        <v>250498</v>
      </c>
      <c r="BH8" s="626"/>
      <c r="BI8" s="626"/>
      <c r="BJ8" s="626"/>
      <c r="BK8" s="626"/>
      <c r="BL8" s="626"/>
      <c r="BM8" s="626"/>
      <c r="BN8" s="627"/>
      <c r="BO8" s="628">
        <v>1.3</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20288658</v>
      </c>
      <c r="CS8" s="626"/>
      <c r="CT8" s="626"/>
      <c r="CU8" s="626"/>
      <c r="CV8" s="626"/>
      <c r="CW8" s="626"/>
      <c r="CX8" s="626"/>
      <c r="CY8" s="627"/>
      <c r="CZ8" s="628">
        <v>39.4</v>
      </c>
      <c r="DA8" s="628"/>
      <c r="DB8" s="628"/>
      <c r="DC8" s="628"/>
      <c r="DD8" s="634">
        <v>335831</v>
      </c>
      <c r="DE8" s="626"/>
      <c r="DF8" s="626"/>
      <c r="DG8" s="626"/>
      <c r="DH8" s="626"/>
      <c r="DI8" s="626"/>
      <c r="DJ8" s="626"/>
      <c r="DK8" s="626"/>
      <c r="DL8" s="626"/>
      <c r="DM8" s="626"/>
      <c r="DN8" s="626"/>
      <c r="DO8" s="626"/>
      <c r="DP8" s="627"/>
      <c r="DQ8" s="634">
        <v>9438997</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31423</v>
      </c>
      <c r="S9" s="626"/>
      <c r="T9" s="626"/>
      <c r="U9" s="626"/>
      <c r="V9" s="626"/>
      <c r="W9" s="626"/>
      <c r="X9" s="626"/>
      <c r="Y9" s="627"/>
      <c r="Z9" s="628">
        <v>0.1</v>
      </c>
      <c r="AA9" s="628"/>
      <c r="AB9" s="628"/>
      <c r="AC9" s="628"/>
      <c r="AD9" s="629">
        <v>31423</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6843573</v>
      </c>
      <c r="BH9" s="626"/>
      <c r="BI9" s="626"/>
      <c r="BJ9" s="626"/>
      <c r="BK9" s="626"/>
      <c r="BL9" s="626"/>
      <c r="BM9" s="626"/>
      <c r="BN9" s="627"/>
      <c r="BO9" s="628">
        <v>35.200000000000003</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3503745</v>
      </c>
      <c r="CS9" s="626"/>
      <c r="CT9" s="626"/>
      <c r="CU9" s="626"/>
      <c r="CV9" s="626"/>
      <c r="CW9" s="626"/>
      <c r="CX9" s="626"/>
      <c r="CY9" s="627"/>
      <c r="CZ9" s="628">
        <v>6.8</v>
      </c>
      <c r="DA9" s="628"/>
      <c r="DB9" s="628"/>
      <c r="DC9" s="628"/>
      <c r="DD9" s="634">
        <v>253715</v>
      </c>
      <c r="DE9" s="626"/>
      <c r="DF9" s="626"/>
      <c r="DG9" s="626"/>
      <c r="DH9" s="626"/>
      <c r="DI9" s="626"/>
      <c r="DJ9" s="626"/>
      <c r="DK9" s="626"/>
      <c r="DL9" s="626"/>
      <c r="DM9" s="626"/>
      <c r="DN9" s="626"/>
      <c r="DO9" s="626"/>
      <c r="DP9" s="627"/>
      <c r="DQ9" s="634">
        <v>2668753</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2651722</v>
      </c>
      <c r="S10" s="626"/>
      <c r="T10" s="626"/>
      <c r="U10" s="626"/>
      <c r="V10" s="626"/>
      <c r="W10" s="626"/>
      <c r="X10" s="626"/>
      <c r="Y10" s="627"/>
      <c r="Z10" s="628">
        <v>5</v>
      </c>
      <c r="AA10" s="628"/>
      <c r="AB10" s="628"/>
      <c r="AC10" s="628"/>
      <c r="AD10" s="629">
        <v>2651722</v>
      </c>
      <c r="AE10" s="629"/>
      <c r="AF10" s="629"/>
      <c r="AG10" s="629"/>
      <c r="AH10" s="629"/>
      <c r="AI10" s="629"/>
      <c r="AJ10" s="629"/>
      <c r="AK10" s="629"/>
      <c r="AL10" s="630">
        <v>9.6</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510130</v>
      </c>
      <c r="BH10" s="626"/>
      <c r="BI10" s="626"/>
      <c r="BJ10" s="626"/>
      <c r="BK10" s="626"/>
      <c r="BL10" s="626"/>
      <c r="BM10" s="626"/>
      <c r="BN10" s="627"/>
      <c r="BO10" s="628">
        <v>2.6</v>
      </c>
      <c r="BP10" s="628"/>
      <c r="BQ10" s="628"/>
      <c r="BR10" s="628"/>
      <c r="BS10" s="634">
        <v>84504</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57285</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22170</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v>70131</v>
      </c>
      <c r="S11" s="626"/>
      <c r="T11" s="626"/>
      <c r="U11" s="626"/>
      <c r="V11" s="626"/>
      <c r="W11" s="626"/>
      <c r="X11" s="626"/>
      <c r="Y11" s="627"/>
      <c r="Z11" s="628">
        <v>0.1</v>
      </c>
      <c r="AA11" s="628"/>
      <c r="AB11" s="628"/>
      <c r="AC11" s="628"/>
      <c r="AD11" s="629">
        <v>70131</v>
      </c>
      <c r="AE11" s="629"/>
      <c r="AF11" s="629"/>
      <c r="AG11" s="629"/>
      <c r="AH11" s="629"/>
      <c r="AI11" s="629"/>
      <c r="AJ11" s="629"/>
      <c r="AK11" s="629"/>
      <c r="AL11" s="630">
        <v>0.3</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815595</v>
      </c>
      <c r="BH11" s="626"/>
      <c r="BI11" s="626"/>
      <c r="BJ11" s="626"/>
      <c r="BK11" s="626"/>
      <c r="BL11" s="626"/>
      <c r="BM11" s="626"/>
      <c r="BN11" s="627"/>
      <c r="BO11" s="628">
        <v>4.2</v>
      </c>
      <c r="BP11" s="628"/>
      <c r="BQ11" s="628"/>
      <c r="BR11" s="628"/>
      <c r="BS11" s="634">
        <v>159394</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467600</v>
      </c>
      <c r="CS11" s="626"/>
      <c r="CT11" s="626"/>
      <c r="CU11" s="626"/>
      <c r="CV11" s="626"/>
      <c r="CW11" s="626"/>
      <c r="CX11" s="626"/>
      <c r="CY11" s="627"/>
      <c r="CZ11" s="628">
        <v>0.9</v>
      </c>
      <c r="DA11" s="628"/>
      <c r="DB11" s="628"/>
      <c r="DC11" s="628"/>
      <c r="DD11" s="634">
        <v>112318</v>
      </c>
      <c r="DE11" s="626"/>
      <c r="DF11" s="626"/>
      <c r="DG11" s="626"/>
      <c r="DH11" s="626"/>
      <c r="DI11" s="626"/>
      <c r="DJ11" s="626"/>
      <c r="DK11" s="626"/>
      <c r="DL11" s="626"/>
      <c r="DM11" s="626"/>
      <c r="DN11" s="626"/>
      <c r="DO11" s="626"/>
      <c r="DP11" s="627"/>
      <c r="DQ11" s="634">
        <v>321680</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8311904</v>
      </c>
      <c r="BH12" s="626"/>
      <c r="BI12" s="626"/>
      <c r="BJ12" s="626"/>
      <c r="BK12" s="626"/>
      <c r="BL12" s="626"/>
      <c r="BM12" s="626"/>
      <c r="BN12" s="627"/>
      <c r="BO12" s="628">
        <v>42.7</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3928159</v>
      </c>
      <c r="CS12" s="626"/>
      <c r="CT12" s="626"/>
      <c r="CU12" s="626"/>
      <c r="CV12" s="626"/>
      <c r="CW12" s="626"/>
      <c r="CX12" s="626"/>
      <c r="CY12" s="627"/>
      <c r="CZ12" s="628">
        <v>7.6</v>
      </c>
      <c r="DA12" s="628"/>
      <c r="DB12" s="628"/>
      <c r="DC12" s="628"/>
      <c r="DD12" s="634">
        <v>27618</v>
      </c>
      <c r="DE12" s="626"/>
      <c r="DF12" s="626"/>
      <c r="DG12" s="626"/>
      <c r="DH12" s="626"/>
      <c r="DI12" s="626"/>
      <c r="DJ12" s="626"/>
      <c r="DK12" s="626"/>
      <c r="DL12" s="626"/>
      <c r="DM12" s="626"/>
      <c r="DN12" s="626"/>
      <c r="DO12" s="626"/>
      <c r="DP12" s="627"/>
      <c r="DQ12" s="634">
        <v>597793</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112762</v>
      </c>
      <c r="S13" s="626"/>
      <c r="T13" s="626"/>
      <c r="U13" s="626"/>
      <c r="V13" s="626"/>
      <c r="W13" s="626"/>
      <c r="X13" s="626"/>
      <c r="Y13" s="627"/>
      <c r="Z13" s="628">
        <v>0.2</v>
      </c>
      <c r="AA13" s="628"/>
      <c r="AB13" s="628"/>
      <c r="AC13" s="628"/>
      <c r="AD13" s="629">
        <v>112762</v>
      </c>
      <c r="AE13" s="629"/>
      <c r="AF13" s="629"/>
      <c r="AG13" s="629"/>
      <c r="AH13" s="629"/>
      <c r="AI13" s="629"/>
      <c r="AJ13" s="629"/>
      <c r="AK13" s="629"/>
      <c r="AL13" s="630">
        <v>0.4</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8287483</v>
      </c>
      <c r="BH13" s="626"/>
      <c r="BI13" s="626"/>
      <c r="BJ13" s="626"/>
      <c r="BK13" s="626"/>
      <c r="BL13" s="626"/>
      <c r="BM13" s="626"/>
      <c r="BN13" s="627"/>
      <c r="BO13" s="628">
        <v>42.6</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6329431</v>
      </c>
      <c r="CS13" s="626"/>
      <c r="CT13" s="626"/>
      <c r="CU13" s="626"/>
      <c r="CV13" s="626"/>
      <c r="CW13" s="626"/>
      <c r="CX13" s="626"/>
      <c r="CY13" s="627"/>
      <c r="CZ13" s="628">
        <v>12.3</v>
      </c>
      <c r="DA13" s="628"/>
      <c r="DB13" s="628"/>
      <c r="DC13" s="628"/>
      <c r="DD13" s="634">
        <v>2436269</v>
      </c>
      <c r="DE13" s="626"/>
      <c r="DF13" s="626"/>
      <c r="DG13" s="626"/>
      <c r="DH13" s="626"/>
      <c r="DI13" s="626"/>
      <c r="DJ13" s="626"/>
      <c r="DK13" s="626"/>
      <c r="DL13" s="626"/>
      <c r="DM13" s="626"/>
      <c r="DN13" s="626"/>
      <c r="DO13" s="626"/>
      <c r="DP13" s="627"/>
      <c r="DQ13" s="634">
        <v>4277951</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362151</v>
      </c>
      <c r="BH14" s="626"/>
      <c r="BI14" s="626"/>
      <c r="BJ14" s="626"/>
      <c r="BK14" s="626"/>
      <c r="BL14" s="626"/>
      <c r="BM14" s="626"/>
      <c r="BN14" s="627"/>
      <c r="BO14" s="628">
        <v>1.9</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1569214</v>
      </c>
      <c r="CS14" s="626"/>
      <c r="CT14" s="626"/>
      <c r="CU14" s="626"/>
      <c r="CV14" s="626"/>
      <c r="CW14" s="626"/>
      <c r="CX14" s="626"/>
      <c r="CY14" s="627"/>
      <c r="CZ14" s="628">
        <v>3</v>
      </c>
      <c r="DA14" s="628"/>
      <c r="DB14" s="628"/>
      <c r="DC14" s="628"/>
      <c r="DD14" s="634">
        <v>90260</v>
      </c>
      <c r="DE14" s="626"/>
      <c r="DF14" s="626"/>
      <c r="DG14" s="626"/>
      <c r="DH14" s="626"/>
      <c r="DI14" s="626"/>
      <c r="DJ14" s="626"/>
      <c r="DK14" s="626"/>
      <c r="DL14" s="626"/>
      <c r="DM14" s="626"/>
      <c r="DN14" s="626"/>
      <c r="DO14" s="626"/>
      <c r="DP14" s="627"/>
      <c r="DQ14" s="634">
        <v>1481562</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88713</v>
      </c>
      <c r="S15" s="626"/>
      <c r="T15" s="626"/>
      <c r="U15" s="626"/>
      <c r="V15" s="626"/>
      <c r="W15" s="626"/>
      <c r="X15" s="626"/>
      <c r="Y15" s="627"/>
      <c r="Z15" s="628">
        <v>0.2</v>
      </c>
      <c r="AA15" s="628"/>
      <c r="AB15" s="628"/>
      <c r="AC15" s="628"/>
      <c r="AD15" s="629">
        <v>88713</v>
      </c>
      <c r="AE15" s="629"/>
      <c r="AF15" s="629"/>
      <c r="AG15" s="629"/>
      <c r="AH15" s="629"/>
      <c r="AI15" s="629"/>
      <c r="AJ15" s="629"/>
      <c r="AK15" s="629"/>
      <c r="AL15" s="630">
        <v>0.3</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1012630</v>
      </c>
      <c r="BH15" s="626"/>
      <c r="BI15" s="626"/>
      <c r="BJ15" s="626"/>
      <c r="BK15" s="626"/>
      <c r="BL15" s="626"/>
      <c r="BM15" s="626"/>
      <c r="BN15" s="627"/>
      <c r="BO15" s="628">
        <v>5.2</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5369125</v>
      </c>
      <c r="CS15" s="626"/>
      <c r="CT15" s="626"/>
      <c r="CU15" s="626"/>
      <c r="CV15" s="626"/>
      <c r="CW15" s="626"/>
      <c r="CX15" s="626"/>
      <c r="CY15" s="627"/>
      <c r="CZ15" s="628">
        <v>10.4</v>
      </c>
      <c r="DA15" s="628"/>
      <c r="DB15" s="628"/>
      <c r="DC15" s="628"/>
      <c r="DD15" s="634">
        <v>431930</v>
      </c>
      <c r="DE15" s="626"/>
      <c r="DF15" s="626"/>
      <c r="DG15" s="626"/>
      <c r="DH15" s="626"/>
      <c r="DI15" s="626"/>
      <c r="DJ15" s="626"/>
      <c r="DK15" s="626"/>
      <c r="DL15" s="626"/>
      <c r="DM15" s="626"/>
      <c r="DN15" s="626"/>
      <c r="DO15" s="626"/>
      <c r="DP15" s="627"/>
      <c r="DQ15" s="634">
        <v>4122877</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6519743</v>
      </c>
      <c r="S16" s="626"/>
      <c r="T16" s="626"/>
      <c r="U16" s="626"/>
      <c r="V16" s="626"/>
      <c r="W16" s="626"/>
      <c r="X16" s="626"/>
      <c r="Y16" s="627"/>
      <c r="Z16" s="628">
        <v>12.3</v>
      </c>
      <c r="AA16" s="628"/>
      <c r="AB16" s="628"/>
      <c r="AC16" s="628"/>
      <c r="AD16" s="629">
        <v>5901095</v>
      </c>
      <c r="AE16" s="629"/>
      <c r="AF16" s="629"/>
      <c r="AG16" s="629"/>
      <c r="AH16" s="629"/>
      <c r="AI16" s="629"/>
      <c r="AJ16" s="629"/>
      <c r="AK16" s="629"/>
      <c r="AL16" s="630">
        <v>21.4</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v>347</v>
      </c>
      <c r="BH16" s="626"/>
      <c r="BI16" s="626"/>
      <c r="BJ16" s="626"/>
      <c r="BK16" s="626"/>
      <c r="BL16" s="626"/>
      <c r="BM16" s="626"/>
      <c r="BN16" s="627"/>
      <c r="BO16" s="628">
        <v>0</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5901095</v>
      </c>
      <c r="S17" s="626"/>
      <c r="T17" s="626"/>
      <c r="U17" s="626"/>
      <c r="V17" s="626"/>
      <c r="W17" s="626"/>
      <c r="X17" s="626"/>
      <c r="Y17" s="627"/>
      <c r="Z17" s="628">
        <v>11.1</v>
      </c>
      <c r="AA17" s="628"/>
      <c r="AB17" s="628"/>
      <c r="AC17" s="628"/>
      <c r="AD17" s="629">
        <v>5901095</v>
      </c>
      <c r="AE17" s="629"/>
      <c r="AF17" s="629"/>
      <c r="AG17" s="629"/>
      <c r="AH17" s="629"/>
      <c r="AI17" s="629"/>
      <c r="AJ17" s="629"/>
      <c r="AK17" s="629"/>
      <c r="AL17" s="630">
        <v>21.4</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4887660</v>
      </c>
      <c r="CS17" s="626"/>
      <c r="CT17" s="626"/>
      <c r="CU17" s="626"/>
      <c r="CV17" s="626"/>
      <c r="CW17" s="626"/>
      <c r="CX17" s="626"/>
      <c r="CY17" s="627"/>
      <c r="CZ17" s="628">
        <v>9.5</v>
      </c>
      <c r="DA17" s="628"/>
      <c r="DB17" s="628"/>
      <c r="DC17" s="628"/>
      <c r="DD17" s="634" t="s">
        <v>111</v>
      </c>
      <c r="DE17" s="626"/>
      <c r="DF17" s="626"/>
      <c r="DG17" s="626"/>
      <c r="DH17" s="626"/>
      <c r="DI17" s="626"/>
      <c r="DJ17" s="626"/>
      <c r="DK17" s="626"/>
      <c r="DL17" s="626"/>
      <c r="DM17" s="626"/>
      <c r="DN17" s="626"/>
      <c r="DO17" s="626"/>
      <c r="DP17" s="627"/>
      <c r="DQ17" s="634">
        <v>4766046</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618648</v>
      </c>
      <c r="S18" s="626"/>
      <c r="T18" s="626"/>
      <c r="U18" s="626"/>
      <c r="V18" s="626"/>
      <c r="W18" s="626"/>
      <c r="X18" s="626"/>
      <c r="Y18" s="627"/>
      <c r="Z18" s="628">
        <v>1.2</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1344059</v>
      </c>
      <c r="BH19" s="626"/>
      <c r="BI19" s="626"/>
      <c r="BJ19" s="626"/>
      <c r="BK19" s="626"/>
      <c r="BL19" s="626"/>
      <c r="BM19" s="626"/>
      <c r="BN19" s="627"/>
      <c r="BO19" s="628">
        <v>6.9</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29470312</v>
      </c>
      <c r="S20" s="626"/>
      <c r="T20" s="626"/>
      <c r="U20" s="626"/>
      <c r="V20" s="626"/>
      <c r="W20" s="626"/>
      <c r="X20" s="626"/>
      <c r="Y20" s="627"/>
      <c r="Z20" s="628">
        <v>55.6</v>
      </c>
      <c r="AA20" s="628"/>
      <c r="AB20" s="628"/>
      <c r="AC20" s="628"/>
      <c r="AD20" s="629">
        <v>27507605</v>
      </c>
      <c r="AE20" s="629"/>
      <c r="AF20" s="629"/>
      <c r="AG20" s="629"/>
      <c r="AH20" s="629"/>
      <c r="AI20" s="629"/>
      <c r="AJ20" s="629"/>
      <c r="AK20" s="629"/>
      <c r="AL20" s="630">
        <v>99.5</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1344059</v>
      </c>
      <c r="BH20" s="626"/>
      <c r="BI20" s="626"/>
      <c r="BJ20" s="626"/>
      <c r="BK20" s="626"/>
      <c r="BL20" s="626"/>
      <c r="BM20" s="626"/>
      <c r="BN20" s="627"/>
      <c r="BO20" s="628">
        <v>6.9</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51463978</v>
      </c>
      <c r="CS20" s="626"/>
      <c r="CT20" s="626"/>
      <c r="CU20" s="626"/>
      <c r="CV20" s="626"/>
      <c r="CW20" s="626"/>
      <c r="CX20" s="626"/>
      <c r="CY20" s="627"/>
      <c r="CZ20" s="628">
        <v>100</v>
      </c>
      <c r="DA20" s="628"/>
      <c r="DB20" s="628"/>
      <c r="DC20" s="628"/>
      <c r="DD20" s="634">
        <v>3696144</v>
      </c>
      <c r="DE20" s="626"/>
      <c r="DF20" s="626"/>
      <c r="DG20" s="626"/>
      <c r="DH20" s="626"/>
      <c r="DI20" s="626"/>
      <c r="DJ20" s="626"/>
      <c r="DK20" s="626"/>
      <c r="DL20" s="626"/>
      <c r="DM20" s="626"/>
      <c r="DN20" s="626"/>
      <c r="DO20" s="626"/>
      <c r="DP20" s="627"/>
      <c r="DQ20" s="634">
        <v>32173937</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26121</v>
      </c>
      <c r="S21" s="626"/>
      <c r="T21" s="626"/>
      <c r="U21" s="626"/>
      <c r="V21" s="626"/>
      <c r="W21" s="626"/>
      <c r="X21" s="626"/>
      <c r="Y21" s="627"/>
      <c r="Z21" s="628">
        <v>0</v>
      </c>
      <c r="AA21" s="628"/>
      <c r="AB21" s="628"/>
      <c r="AC21" s="628"/>
      <c r="AD21" s="629">
        <v>26121</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346408</v>
      </c>
      <c r="S22" s="626"/>
      <c r="T22" s="626"/>
      <c r="U22" s="626"/>
      <c r="V22" s="626"/>
      <c r="W22" s="626"/>
      <c r="X22" s="626"/>
      <c r="Y22" s="627"/>
      <c r="Z22" s="628">
        <v>0.7</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1012978</v>
      </c>
      <c r="S23" s="626"/>
      <c r="T23" s="626"/>
      <c r="U23" s="626"/>
      <c r="V23" s="626"/>
      <c r="W23" s="626"/>
      <c r="X23" s="626"/>
      <c r="Y23" s="627"/>
      <c r="Z23" s="628">
        <v>1.9</v>
      </c>
      <c r="AA23" s="628"/>
      <c r="AB23" s="628"/>
      <c r="AC23" s="628"/>
      <c r="AD23" s="629">
        <v>73030</v>
      </c>
      <c r="AE23" s="629"/>
      <c r="AF23" s="629"/>
      <c r="AG23" s="629"/>
      <c r="AH23" s="629"/>
      <c r="AI23" s="629"/>
      <c r="AJ23" s="629"/>
      <c r="AK23" s="629"/>
      <c r="AL23" s="630">
        <v>0.3</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1344059</v>
      </c>
      <c r="BH23" s="626"/>
      <c r="BI23" s="626"/>
      <c r="BJ23" s="626"/>
      <c r="BK23" s="626"/>
      <c r="BL23" s="626"/>
      <c r="BM23" s="626"/>
      <c r="BN23" s="627"/>
      <c r="BO23" s="628">
        <v>6.9</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631087</v>
      </c>
      <c r="S24" s="626"/>
      <c r="T24" s="626"/>
      <c r="U24" s="626"/>
      <c r="V24" s="626"/>
      <c r="W24" s="626"/>
      <c r="X24" s="626"/>
      <c r="Y24" s="627"/>
      <c r="Z24" s="628">
        <v>1.2</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26421458</v>
      </c>
      <c r="CS24" s="615"/>
      <c r="CT24" s="615"/>
      <c r="CU24" s="615"/>
      <c r="CV24" s="615"/>
      <c r="CW24" s="615"/>
      <c r="CX24" s="615"/>
      <c r="CY24" s="616"/>
      <c r="CZ24" s="652">
        <v>51.3</v>
      </c>
      <c r="DA24" s="653"/>
      <c r="DB24" s="653"/>
      <c r="DC24" s="654"/>
      <c r="DD24" s="651">
        <v>16504774</v>
      </c>
      <c r="DE24" s="615"/>
      <c r="DF24" s="615"/>
      <c r="DG24" s="615"/>
      <c r="DH24" s="615"/>
      <c r="DI24" s="615"/>
      <c r="DJ24" s="615"/>
      <c r="DK24" s="616"/>
      <c r="DL24" s="651">
        <v>16502209</v>
      </c>
      <c r="DM24" s="615"/>
      <c r="DN24" s="615"/>
      <c r="DO24" s="615"/>
      <c r="DP24" s="615"/>
      <c r="DQ24" s="615"/>
      <c r="DR24" s="615"/>
      <c r="DS24" s="615"/>
      <c r="DT24" s="615"/>
      <c r="DU24" s="615"/>
      <c r="DV24" s="616"/>
      <c r="DW24" s="619">
        <v>56.1</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8091156</v>
      </c>
      <c r="S25" s="626"/>
      <c r="T25" s="626"/>
      <c r="U25" s="626"/>
      <c r="V25" s="626"/>
      <c r="W25" s="626"/>
      <c r="X25" s="626"/>
      <c r="Y25" s="627"/>
      <c r="Z25" s="628">
        <v>15.3</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8376390</v>
      </c>
      <c r="CS25" s="657"/>
      <c r="CT25" s="657"/>
      <c r="CU25" s="657"/>
      <c r="CV25" s="657"/>
      <c r="CW25" s="657"/>
      <c r="CX25" s="657"/>
      <c r="CY25" s="658"/>
      <c r="CZ25" s="659">
        <v>16.3</v>
      </c>
      <c r="DA25" s="660"/>
      <c r="DB25" s="660"/>
      <c r="DC25" s="661"/>
      <c r="DD25" s="634">
        <v>7792605</v>
      </c>
      <c r="DE25" s="657"/>
      <c r="DF25" s="657"/>
      <c r="DG25" s="657"/>
      <c r="DH25" s="657"/>
      <c r="DI25" s="657"/>
      <c r="DJ25" s="657"/>
      <c r="DK25" s="658"/>
      <c r="DL25" s="634">
        <v>7791707</v>
      </c>
      <c r="DM25" s="657"/>
      <c r="DN25" s="657"/>
      <c r="DO25" s="657"/>
      <c r="DP25" s="657"/>
      <c r="DQ25" s="657"/>
      <c r="DR25" s="657"/>
      <c r="DS25" s="657"/>
      <c r="DT25" s="657"/>
      <c r="DU25" s="657"/>
      <c r="DV25" s="658"/>
      <c r="DW25" s="630">
        <v>26.5</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5874340</v>
      </c>
      <c r="CS26" s="626"/>
      <c r="CT26" s="626"/>
      <c r="CU26" s="626"/>
      <c r="CV26" s="626"/>
      <c r="CW26" s="626"/>
      <c r="CX26" s="626"/>
      <c r="CY26" s="627"/>
      <c r="CZ26" s="659">
        <v>11.4</v>
      </c>
      <c r="DA26" s="660"/>
      <c r="DB26" s="660"/>
      <c r="DC26" s="661"/>
      <c r="DD26" s="634">
        <v>5325473</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4173487</v>
      </c>
      <c r="S27" s="626"/>
      <c r="T27" s="626"/>
      <c r="U27" s="626"/>
      <c r="V27" s="626"/>
      <c r="W27" s="626"/>
      <c r="X27" s="626"/>
      <c r="Y27" s="627"/>
      <c r="Z27" s="628">
        <v>7.9</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19450887</v>
      </c>
      <c r="BH27" s="626"/>
      <c r="BI27" s="626"/>
      <c r="BJ27" s="626"/>
      <c r="BK27" s="626"/>
      <c r="BL27" s="626"/>
      <c r="BM27" s="626"/>
      <c r="BN27" s="627"/>
      <c r="BO27" s="628">
        <v>100</v>
      </c>
      <c r="BP27" s="628"/>
      <c r="BQ27" s="628"/>
      <c r="BR27" s="628"/>
      <c r="BS27" s="634">
        <v>243898</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13157412</v>
      </c>
      <c r="CS27" s="657"/>
      <c r="CT27" s="657"/>
      <c r="CU27" s="657"/>
      <c r="CV27" s="657"/>
      <c r="CW27" s="657"/>
      <c r="CX27" s="657"/>
      <c r="CY27" s="658"/>
      <c r="CZ27" s="659">
        <v>25.6</v>
      </c>
      <c r="DA27" s="660"/>
      <c r="DB27" s="660"/>
      <c r="DC27" s="661"/>
      <c r="DD27" s="634">
        <v>3946127</v>
      </c>
      <c r="DE27" s="657"/>
      <c r="DF27" s="657"/>
      <c r="DG27" s="657"/>
      <c r="DH27" s="657"/>
      <c r="DI27" s="657"/>
      <c r="DJ27" s="657"/>
      <c r="DK27" s="658"/>
      <c r="DL27" s="634">
        <v>3944460</v>
      </c>
      <c r="DM27" s="657"/>
      <c r="DN27" s="657"/>
      <c r="DO27" s="657"/>
      <c r="DP27" s="657"/>
      <c r="DQ27" s="657"/>
      <c r="DR27" s="657"/>
      <c r="DS27" s="657"/>
      <c r="DT27" s="657"/>
      <c r="DU27" s="657"/>
      <c r="DV27" s="658"/>
      <c r="DW27" s="630">
        <v>13.4</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237289</v>
      </c>
      <c r="S28" s="626"/>
      <c r="T28" s="626"/>
      <c r="U28" s="626"/>
      <c r="V28" s="626"/>
      <c r="W28" s="626"/>
      <c r="X28" s="626"/>
      <c r="Y28" s="627"/>
      <c r="Z28" s="628">
        <v>0.4</v>
      </c>
      <c r="AA28" s="628"/>
      <c r="AB28" s="628"/>
      <c r="AC28" s="628"/>
      <c r="AD28" s="629">
        <v>27181</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4887656</v>
      </c>
      <c r="CS28" s="626"/>
      <c r="CT28" s="626"/>
      <c r="CU28" s="626"/>
      <c r="CV28" s="626"/>
      <c r="CW28" s="626"/>
      <c r="CX28" s="626"/>
      <c r="CY28" s="627"/>
      <c r="CZ28" s="659">
        <v>9.5</v>
      </c>
      <c r="DA28" s="660"/>
      <c r="DB28" s="660"/>
      <c r="DC28" s="661"/>
      <c r="DD28" s="634">
        <v>4766042</v>
      </c>
      <c r="DE28" s="626"/>
      <c r="DF28" s="626"/>
      <c r="DG28" s="626"/>
      <c r="DH28" s="626"/>
      <c r="DI28" s="626"/>
      <c r="DJ28" s="626"/>
      <c r="DK28" s="627"/>
      <c r="DL28" s="634">
        <v>4766042</v>
      </c>
      <c r="DM28" s="626"/>
      <c r="DN28" s="626"/>
      <c r="DO28" s="626"/>
      <c r="DP28" s="626"/>
      <c r="DQ28" s="626"/>
      <c r="DR28" s="626"/>
      <c r="DS28" s="626"/>
      <c r="DT28" s="626"/>
      <c r="DU28" s="626"/>
      <c r="DV28" s="627"/>
      <c r="DW28" s="630">
        <v>16.2</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11797</v>
      </c>
      <c r="S29" s="626"/>
      <c r="T29" s="626"/>
      <c r="U29" s="626"/>
      <c r="V29" s="626"/>
      <c r="W29" s="626"/>
      <c r="X29" s="626"/>
      <c r="Y29" s="627"/>
      <c r="Z29" s="628">
        <v>0</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4887655</v>
      </c>
      <c r="CS29" s="657"/>
      <c r="CT29" s="657"/>
      <c r="CU29" s="657"/>
      <c r="CV29" s="657"/>
      <c r="CW29" s="657"/>
      <c r="CX29" s="657"/>
      <c r="CY29" s="658"/>
      <c r="CZ29" s="659">
        <v>9.5</v>
      </c>
      <c r="DA29" s="660"/>
      <c r="DB29" s="660"/>
      <c r="DC29" s="661"/>
      <c r="DD29" s="634">
        <v>4766041</v>
      </c>
      <c r="DE29" s="657"/>
      <c r="DF29" s="657"/>
      <c r="DG29" s="657"/>
      <c r="DH29" s="657"/>
      <c r="DI29" s="657"/>
      <c r="DJ29" s="657"/>
      <c r="DK29" s="658"/>
      <c r="DL29" s="634">
        <v>4766041</v>
      </c>
      <c r="DM29" s="657"/>
      <c r="DN29" s="657"/>
      <c r="DO29" s="657"/>
      <c r="DP29" s="657"/>
      <c r="DQ29" s="657"/>
      <c r="DR29" s="657"/>
      <c r="DS29" s="657"/>
      <c r="DT29" s="657"/>
      <c r="DU29" s="657"/>
      <c r="DV29" s="658"/>
      <c r="DW29" s="630">
        <v>16.2</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1284359</v>
      </c>
      <c r="S30" s="626"/>
      <c r="T30" s="626"/>
      <c r="U30" s="626"/>
      <c r="V30" s="626"/>
      <c r="W30" s="626"/>
      <c r="X30" s="626"/>
      <c r="Y30" s="627"/>
      <c r="Z30" s="628">
        <v>2.4</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98.2</v>
      </c>
      <c r="BH30" s="684"/>
      <c r="BI30" s="684"/>
      <c r="BJ30" s="684"/>
      <c r="BK30" s="684"/>
      <c r="BL30" s="684"/>
      <c r="BM30" s="620">
        <v>91.7</v>
      </c>
      <c r="BN30" s="684"/>
      <c r="BO30" s="684"/>
      <c r="BP30" s="684"/>
      <c r="BQ30" s="685"/>
      <c r="BR30" s="683">
        <v>98.1</v>
      </c>
      <c r="BS30" s="684"/>
      <c r="BT30" s="684"/>
      <c r="BU30" s="684"/>
      <c r="BV30" s="684"/>
      <c r="BW30" s="684"/>
      <c r="BX30" s="620">
        <v>90.5</v>
      </c>
      <c r="BY30" s="684"/>
      <c r="BZ30" s="684"/>
      <c r="CA30" s="684"/>
      <c r="CB30" s="685"/>
      <c r="CD30" s="688"/>
      <c r="CE30" s="689"/>
      <c r="CF30" s="639" t="s">
        <v>292</v>
      </c>
      <c r="CG30" s="640"/>
      <c r="CH30" s="640"/>
      <c r="CI30" s="640"/>
      <c r="CJ30" s="640"/>
      <c r="CK30" s="640"/>
      <c r="CL30" s="640"/>
      <c r="CM30" s="640"/>
      <c r="CN30" s="640"/>
      <c r="CO30" s="640"/>
      <c r="CP30" s="640"/>
      <c r="CQ30" s="641"/>
      <c r="CR30" s="625">
        <v>4527497</v>
      </c>
      <c r="CS30" s="626"/>
      <c r="CT30" s="626"/>
      <c r="CU30" s="626"/>
      <c r="CV30" s="626"/>
      <c r="CW30" s="626"/>
      <c r="CX30" s="626"/>
      <c r="CY30" s="627"/>
      <c r="CZ30" s="659">
        <v>8.8000000000000007</v>
      </c>
      <c r="DA30" s="660"/>
      <c r="DB30" s="660"/>
      <c r="DC30" s="661"/>
      <c r="DD30" s="634">
        <v>4418254</v>
      </c>
      <c r="DE30" s="626"/>
      <c r="DF30" s="626"/>
      <c r="DG30" s="626"/>
      <c r="DH30" s="626"/>
      <c r="DI30" s="626"/>
      <c r="DJ30" s="626"/>
      <c r="DK30" s="627"/>
      <c r="DL30" s="634">
        <v>4418254</v>
      </c>
      <c r="DM30" s="626"/>
      <c r="DN30" s="626"/>
      <c r="DO30" s="626"/>
      <c r="DP30" s="626"/>
      <c r="DQ30" s="626"/>
      <c r="DR30" s="626"/>
      <c r="DS30" s="626"/>
      <c r="DT30" s="626"/>
      <c r="DU30" s="626"/>
      <c r="DV30" s="627"/>
      <c r="DW30" s="630">
        <v>15</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735312</v>
      </c>
      <c r="S31" s="626"/>
      <c r="T31" s="626"/>
      <c r="U31" s="626"/>
      <c r="V31" s="626"/>
      <c r="W31" s="626"/>
      <c r="X31" s="626"/>
      <c r="Y31" s="627"/>
      <c r="Z31" s="628">
        <v>1.4</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98.4</v>
      </c>
      <c r="BH31" s="657"/>
      <c r="BI31" s="657"/>
      <c r="BJ31" s="657"/>
      <c r="BK31" s="657"/>
      <c r="BL31" s="657"/>
      <c r="BM31" s="631">
        <v>92.7</v>
      </c>
      <c r="BN31" s="681"/>
      <c r="BO31" s="681"/>
      <c r="BP31" s="681"/>
      <c r="BQ31" s="682"/>
      <c r="BR31" s="680">
        <v>98.4</v>
      </c>
      <c r="BS31" s="657"/>
      <c r="BT31" s="657"/>
      <c r="BU31" s="657"/>
      <c r="BV31" s="657"/>
      <c r="BW31" s="657"/>
      <c r="BX31" s="631">
        <v>91.5</v>
      </c>
      <c r="BY31" s="681"/>
      <c r="BZ31" s="681"/>
      <c r="CA31" s="681"/>
      <c r="CB31" s="682"/>
      <c r="CD31" s="688"/>
      <c r="CE31" s="689"/>
      <c r="CF31" s="639" t="s">
        <v>296</v>
      </c>
      <c r="CG31" s="640"/>
      <c r="CH31" s="640"/>
      <c r="CI31" s="640"/>
      <c r="CJ31" s="640"/>
      <c r="CK31" s="640"/>
      <c r="CL31" s="640"/>
      <c r="CM31" s="640"/>
      <c r="CN31" s="640"/>
      <c r="CO31" s="640"/>
      <c r="CP31" s="640"/>
      <c r="CQ31" s="641"/>
      <c r="CR31" s="625">
        <v>360158</v>
      </c>
      <c r="CS31" s="657"/>
      <c r="CT31" s="657"/>
      <c r="CU31" s="657"/>
      <c r="CV31" s="657"/>
      <c r="CW31" s="657"/>
      <c r="CX31" s="657"/>
      <c r="CY31" s="658"/>
      <c r="CZ31" s="659">
        <v>0.7</v>
      </c>
      <c r="DA31" s="660"/>
      <c r="DB31" s="660"/>
      <c r="DC31" s="661"/>
      <c r="DD31" s="634">
        <v>347787</v>
      </c>
      <c r="DE31" s="657"/>
      <c r="DF31" s="657"/>
      <c r="DG31" s="657"/>
      <c r="DH31" s="657"/>
      <c r="DI31" s="657"/>
      <c r="DJ31" s="657"/>
      <c r="DK31" s="658"/>
      <c r="DL31" s="634">
        <v>347787</v>
      </c>
      <c r="DM31" s="657"/>
      <c r="DN31" s="657"/>
      <c r="DO31" s="657"/>
      <c r="DP31" s="657"/>
      <c r="DQ31" s="657"/>
      <c r="DR31" s="657"/>
      <c r="DS31" s="657"/>
      <c r="DT31" s="657"/>
      <c r="DU31" s="657"/>
      <c r="DV31" s="658"/>
      <c r="DW31" s="630">
        <v>1.2</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3887393</v>
      </c>
      <c r="S32" s="626"/>
      <c r="T32" s="626"/>
      <c r="U32" s="626"/>
      <c r="V32" s="626"/>
      <c r="W32" s="626"/>
      <c r="X32" s="626"/>
      <c r="Y32" s="627"/>
      <c r="Z32" s="628">
        <v>7.3</v>
      </c>
      <c r="AA32" s="628"/>
      <c r="AB32" s="628"/>
      <c r="AC32" s="628"/>
      <c r="AD32" s="629">
        <v>4</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v>
      </c>
      <c r="BH32" s="693"/>
      <c r="BI32" s="693"/>
      <c r="BJ32" s="693"/>
      <c r="BK32" s="693"/>
      <c r="BL32" s="693"/>
      <c r="BM32" s="694">
        <v>90.2</v>
      </c>
      <c r="BN32" s="693"/>
      <c r="BO32" s="693"/>
      <c r="BP32" s="693"/>
      <c r="BQ32" s="695"/>
      <c r="BR32" s="692">
        <v>97.7</v>
      </c>
      <c r="BS32" s="693"/>
      <c r="BT32" s="693"/>
      <c r="BU32" s="693"/>
      <c r="BV32" s="693"/>
      <c r="BW32" s="693"/>
      <c r="BX32" s="694">
        <v>88.8</v>
      </c>
      <c r="BY32" s="693"/>
      <c r="BZ32" s="693"/>
      <c r="CA32" s="693"/>
      <c r="CB32" s="695"/>
      <c r="CD32" s="690"/>
      <c r="CE32" s="691"/>
      <c r="CF32" s="639" t="s">
        <v>299</v>
      </c>
      <c r="CG32" s="640"/>
      <c r="CH32" s="640"/>
      <c r="CI32" s="640"/>
      <c r="CJ32" s="640"/>
      <c r="CK32" s="640"/>
      <c r="CL32" s="640"/>
      <c r="CM32" s="640"/>
      <c r="CN32" s="640"/>
      <c r="CO32" s="640"/>
      <c r="CP32" s="640"/>
      <c r="CQ32" s="641"/>
      <c r="CR32" s="625">
        <v>1</v>
      </c>
      <c r="CS32" s="626"/>
      <c r="CT32" s="626"/>
      <c r="CU32" s="626"/>
      <c r="CV32" s="626"/>
      <c r="CW32" s="626"/>
      <c r="CX32" s="626"/>
      <c r="CY32" s="627"/>
      <c r="CZ32" s="659">
        <v>0</v>
      </c>
      <c r="DA32" s="660"/>
      <c r="DB32" s="660"/>
      <c r="DC32" s="661"/>
      <c r="DD32" s="634">
        <v>1</v>
      </c>
      <c r="DE32" s="626"/>
      <c r="DF32" s="626"/>
      <c r="DG32" s="626"/>
      <c r="DH32" s="626"/>
      <c r="DI32" s="626"/>
      <c r="DJ32" s="626"/>
      <c r="DK32" s="627"/>
      <c r="DL32" s="634">
        <v>1</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3074200</v>
      </c>
      <c r="S33" s="626"/>
      <c r="T33" s="626"/>
      <c r="U33" s="626"/>
      <c r="V33" s="626"/>
      <c r="W33" s="626"/>
      <c r="X33" s="626"/>
      <c r="Y33" s="627"/>
      <c r="Z33" s="628">
        <v>5.8</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21346376</v>
      </c>
      <c r="CS33" s="657"/>
      <c r="CT33" s="657"/>
      <c r="CU33" s="657"/>
      <c r="CV33" s="657"/>
      <c r="CW33" s="657"/>
      <c r="CX33" s="657"/>
      <c r="CY33" s="658"/>
      <c r="CZ33" s="659">
        <v>41.5</v>
      </c>
      <c r="DA33" s="660"/>
      <c r="DB33" s="660"/>
      <c r="DC33" s="661"/>
      <c r="DD33" s="634">
        <v>14558273</v>
      </c>
      <c r="DE33" s="657"/>
      <c r="DF33" s="657"/>
      <c r="DG33" s="657"/>
      <c r="DH33" s="657"/>
      <c r="DI33" s="657"/>
      <c r="DJ33" s="657"/>
      <c r="DK33" s="658"/>
      <c r="DL33" s="634">
        <v>11085073</v>
      </c>
      <c r="DM33" s="657"/>
      <c r="DN33" s="657"/>
      <c r="DO33" s="657"/>
      <c r="DP33" s="657"/>
      <c r="DQ33" s="657"/>
      <c r="DR33" s="657"/>
      <c r="DS33" s="657"/>
      <c r="DT33" s="657"/>
      <c r="DU33" s="657"/>
      <c r="DV33" s="658"/>
      <c r="DW33" s="630">
        <v>37.700000000000003</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6850726</v>
      </c>
      <c r="CS34" s="626"/>
      <c r="CT34" s="626"/>
      <c r="CU34" s="626"/>
      <c r="CV34" s="626"/>
      <c r="CW34" s="626"/>
      <c r="CX34" s="626"/>
      <c r="CY34" s="627"/>
      <c r="CZ34" s="659">
        <v>13.3</v>
      </c>
      <c r="DA34" s="660"/>
      <c r="DB34" s="660"/>
      <c r="DC34" s="661"/>
      <c r="DD34" s="634">
        <v>5524674</v>
      </c>
      <c r="DE34" s="626"/>
      <c r="DF34" s="626"/>
      <c r="DG34" s="626"/>
      <c r="DH34" s="626"/>
      <c r="DI34" s="626"/>
      <c r="DJ34" s="626"/>
      <c r="DK34" s="627"/>
      <c r="DL34" s="634">
        <v>4061270</v>
      </c>
      <c r="DM34" s="626"/>
      <c r="DN34" s="626"/>
      <c r="DO34" s="626"/>
      <c r="DP34" s="626"/>
      <c r="DQ34" s="626"/>
      <c r="DR34" s="626"/>
      <c r="DS34" s="626"/>
      <c r="DT34" s="626"/>
      <c r="DU34" s="626"/>
      <c r="DV34" s="627"/>
      <c r="DW34" s="630">
        <v>13.8</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1800000</v>
      </c>
      <c r="S35" s="626"/>
      <c r="T35" s="626"/>
      <c r="U35" s="626"/>
      <c r="V35" s="626"/>
      <c r="W35" s="626"/>
      <c r="X35" s="626"/>
      <c r="Y35" s="627"/>
      <c r="Z35" s="628">
        <v>3.4</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7512828</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851845</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487828</v>
      </c>
      <c r="CS35" s="657"/>
      <c r="CT35" s="657"/>
      <c r="CU35" s="657"/>
      <c r="CV35" s="657"/>
      <c r="CW35" s="657"/>
      <c r="CX35" s="657"/>
      <c r="CY35" s="658"/>
      <c r="CZ35" s="659">
        <v>0.9</v>
      </c>
      <c r="DA35" s="660"/>
      <c r="DB35" s="660"/>
      <c r="DC35" s="661"/>
      <c r="DD35" s="634">
        <v>346219</v>
      </c>
      <c r="DE35" s="657"/>
      <c r="DF35" s="657"/>
      <c r="DG35" s="657"/>
      <c r="DH35" s="657"/>
      <c r="DI35" s="657"/>
      <c r="DJ35" s="657"/>
      <c r="DK35" s="658"/>
      <c r="DL35" s="634">
        <v>346219</v>
      </c>
      <c r="DM35" s="657"/>
      <c r="DN35" s="657"/>
      <c r="DO35" s="657"/>
      <c r="DP35" s="657"/>
      <c r="DQ35" s="657"/>
      <c r="DR35" s="657"/>
      <c r="DS35" s="657"/>
      <c r="DT35" s="657"/>
      <c r="DU35" s="657"/>
      <c r="DV35" s="658"/>
      <c r="DW35" s="630">
        <v>1.2</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52981899</v>
      </c>
      <c r="S36" s="698"/>
      <c r="T36" s="698"/>
      <c r="U36" s="698"/>
      <c r="V36" s="698"/>
      <c r="W36" s="698"/>
      <c r="X36" s="698"/>
      <c r="Y36" s="699"/>
      <c r="Z36" s="700">
        <v>100</v>
      </c>
      <c r="AA36" s="700"/>
      <c r="AB36" s="700"/>
      <c r="AC36" s="700"/>
      <c r="AD36" s="701">
        <v>27633941</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2539036</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677375</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1573947</v>
      </c>
      <c r="CS36" s="626"/>
      <c r="CT36" s="626"/>
      <c r="CU36" s="626"/>
      <c r="CV36" s="626"/>
      <c r="CW36" s="626"/>
      <c r="CX36" s="626"/>
      <c r="CY36" s="627"/>
      <c r="CZ36" s="659">
        <v>3.1</v>
      </c>
      <c r="DA36" s="660"/>
      <c r="DB36" s="660"/>
      <c r="DC36" s="661"/>
      <c r="DD36" s="634">
        <v>1289894</v>
      </c>
      <c r="DE36" s="626"/>
      <c r="DF36" s="626"/>
      <c r="DG36" s="626"/>
      <c r="DH36" s="626"/>
      <c r="DI36" s="626"/>
      <c r="DJ36" s="626"/>
      <c r="DK36" s="627"/>
      <c r="DL36" s="634">
        <v>641736</v>
      </c>
      <c r="DM36" s="626"/>
      <c r="DN36" s="626"/>
      <c r="DO36" s="626"/>
      <c r="DP36" s="626"/>
      <c r="DQ36" s="626"/>
      <c r="DR36" s="626"/>
      <c r="DS36" s="626"/>
      <c r="DT36" s="626"/>
      <c r="DU36" s="626"/>
      <c r="DV36" s="627"/>
      <c r="DW36" s="630">
        <v>2.2000000000000002</v>
      </c>
      <c r="DX36" s="655"/>
      <c r="DY36" s="655"/>
      <c r="DZ36" s="655"/>
      <c r="EA36" s="655"/>
      <c r="EB36" s="655"/>
      <c r="EC36" s="656"/>
    </row>
    <row r="37" spans="2:133" ht="11.25" customHeight="1">
      <c r="AQ37" s="704" t="s">
        <v>314</v>
      </c>
      <c r="AR37" s="705"/>
      <c r="AS37" s="705"/>
      <c r="AT37" s="705"/>
      <c r="AU37" s="705"/>
      <c r="AV37" s="705"/>
      <c r="AW37" s="705"/>
      <c r="AX37" s="705"/>
      <c r="AY37" s="706"/>
      <c r="AZ37" s="625">
        <v>53545</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24690</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21690</v>
      </c>
      <c r="CS37" s="657"/>
      <c r="CT37" s="657"/>
      <c r="CU37" s="657"/>
      <c r="CV37" s="657"/>
      <c r="CW37" s="657"/>
      <c r="CX37" s="657"/>
      <c r="CY37" s="658"/>
      <c r="CZ37" s="659">
        <v>0</v>
      </c>
      <c r="DA37" s="660"/>
      <c r="DB37" s="660"/>
      <c r="DC37" s="661"/>
      <c r="DD37" s="634">
        <v>21690</v>
      </c>
      <c r="DE37" s="657"/>
      <c r="DF37" s="657"/>
      <c r="DG37" s="657"/>
      <c r="DH37" s="657"/>
      <c r="DI37" s="657"/>
      <c r="DJ37" s="657"/>
      <c r="DK37" s="658"/>
      <c r="DL37" s="634">
        <v>21690</v>
      </c>
      <c r="DM37" s="657"/>
      <c r="DN37" s="657"/>
      <c r="DO37" s="657"/>
      <c r="DP37" s="657"/>
      <c r="DQ37" s="657"/>
      <c r="DR37" s="657"/>
      <c r="DS37" s="657"/>
      <c r="DT37" s="657"/>
      <c r="DU37" s="657"/>
      <c r="DV37" s="658"/>
      <c r="DW37" s="630">
        <v>0.1</v>
      </c>
      <c r="DX37" s="655"/>
      <c r="DY37" s="655"/>
      <c r="DZ37" s="655"/>
      <c r="EA37" s="655"/>
      <c r="EB37" s="655"/>
      <c r="EC37" s="656"/>
    </row>
    <row r="38" spans="2:133" ht="11.25" customHeight="1">
      <c r="AQ38" s="704" t="s">
        <v>317</v>
      </c>
      <c r="AR38" s="705"/>
      <c r="AS38" s="705"/>
      <c r="AT38" s="705"/>
      <c r="AU38" s="705"/>
      <c r="AV38" s="705"/>
      <c r="AW38" s="705"/>
      <c r="AX38" s="705"/>
      <c r="AY38" s="706"/>
      <c r="AZ38" s="625">
        <v>26310</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40544</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7451928</v>
      </c>
      <c r="CS38" s="626"/>
      <c r="CT38" s="626"/>
      <c r="CU38" s="626"/>
      <c r="CV38" s="626"/>
      <c r="CW38" s="626"/>
      <c r="CX38" s="626"/>
      <c r="CY38" s="627"/>
      <c r="CZ38" s="659">
        <v>14.5</v>
      </c>
      <c r="DA38" s="660"/>
      <c r="DB38" s="660"/>
      <c r="DC38" s="661"/>
      <c r="DD38" s="634">
        <v>6414767</v>
      </c>
      <c r="DE38" s="626"/>
      <c r="DF38" s="626"/>
      <c r="DG38" s="626"/>
      <c r="DH38" s="626"/>
      <c r="DI38" s="626"/>
      <c r="DJ38" s="626"/>
      <c r="DK38" s="627"/>
      <c r="DL38" s="634">
        <v>6035848</v>
      </c>
      <c r="DM38" s="626"/>
      <c r="DN38" s="626"/>
      <c r="DO38" s="626"/>
      <c r="DP38" s="626"/>
      <c r="DQ38" s="626"/>
      <c r="DR38" s="626"/>
      <c r="DS38" s="626"/>
      <c r="DT38" s="626"/>
      <c r="DU38" s="626"/>
      <c r="DV38" s="627"/>
      <c r="DW38" s="630">
        <v>20.5</v>
      </c>
      <c r="DX38" s="655"/>
      <c r="DY38" s="655"/>
      <c r="DZ38" s="655"/>
      <c r="EA38" s="655"/>
      <c r="EB38" s="655"/>
      <c r="EC38" s="656"/>
    </row>
    <row r="39" spans="2:133" ht="11.25" customHeight="1">
      <c r="AQ39" s="704" t="s">
        <v>320</v>
      </c>
      <c r="AR39" s="705"/>
      <c r="AS39" s="705"/>
      <c r="AT39" s="705"/>
      <c r="AU39" s="705"/>
      <c r="AV39" s="705"/>
      <c r="AW39" s="705"/>
      <c r="AX39" s="705"/>
      <c r="AY39" s="706"/>
      <c r="AZ39" s="625">
        <v>7355</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91</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1552160</v>
      </c>
      <c r="CS39" s="657"/>
      <c r="CT39" s="657"/>
      <c r="CU39" s="657"/>
      <c r="CV39" s="657"/>
      <c r="CW39" s="657"/>
      <c r="CX39" s="657"/>
      <c r="CY39" s="658"/>
      <c r="CZ39" s="659">
        <v>3</v>
      </c>
      <c r="DA39" s="660"/>
      <c r="DB39" s="660"/>
      <c r="DC39" s="661"/>
      <c r="DD39" s="634">
        <v>952738</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1283548</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100</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3429787</v>
      </c>
      <c r="CS40" s="626"/>
      <c r="CT40" s="626"/>
      <c r="CU40" s="626"/>
      <c r="CV40" s="626"/>
      <c r="CW40" s="626"/>
      <c r="CX40" s="626"/>
      <c r="CY40" s="627"/>
      <c r="CZ40" s="659">
        <v>6.7</v>
      </c>
      <c r="DA40" s="660"/>
      <c r="DB40" s="660"/>
      <c r="DC40" s="661"/>
      <c r="DD40" s="634">
        <v>29981</v>
      </c>
      <c r="DE40" s="626"/>
      <c r="DF40" s="626"/>
      <c r="DG40" s="626"/>
      <c r="DH40" s="626"/>
      <c r="DI40" s="626"/>
      <c r="DJ40" s="626"/>
      <c r="DK40" s="627"/>
      <c r="DL40" s="634" t="s">
        <v>324</v>
      </c>
      <c r="DM40" s="626"/>
      <c r="DN40" s="626"/>
      <c r="DO40" s="626"/>
      <c r="DP40" s="626"/>
      <c r="DQ40" s="626"/>
      <c r="DR40" s="626"/>
      <c r="DS40" s="626"/>
      <c r="DT40" s="626"/>
      <c r="DU40" s="626"/>
      <c r="DV40" s="627"/>
      <c r="DW40" s="630" t="s">
        <v>324</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3603034</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278</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3696144</v>
      </c>
      <c r="CS42" s="626"/>
      <c r="CT42" s="626"/>
      <c r="CU42" s="626"/>
      <c r="CV42" s="626"/>
      <c r="CW42" s="626"/>
      <c r="CX42" s="626"/>
      <c r="CY42" s="627"/>
      <c r="CZ42" s="659">
        <v>7.2</v>
      </c>
      <c r="DA42" s="708"/>
      <c r="DB42" s="708"/>
      <c r="DC42" s="709"/>
      <c r="DD42" s="634">
        <v>1110890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302536</v>
      </c>
      <c r="CS43" s="657"/>
      <c r="CT43" s="657"/>
      <c r="CU43" s="657"/>
      <c r="CV43" s="657"/>
      <c r="CW43" s="657"/>
      <c r="CX43" s="657"/>
      <c r="CY43" s="658"/>
      <c r="CZ43" s="659">
        <v>0.6</v>
      </c>
      <c r="DA43" s="660"/>
      <c r="DB43" s="660"/>
      <c r="DC43" s="661"/>
      <c r="DD43" s="634">
        <v>295884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3696144</v>
      </c>
      <c r="CS44" s="626"/>
      <c r="CT44" s="626"/>
      <c r="CU44" s="626"/>
      <c r="CV44" s="626"/>
      <c r="CW44" s="626"/>
      <c r="CX44" s="626"/>
      <c r="CY44" s="627"/>
      <c r="CZ44" s="659">
        <v>7.2</v>
      </c>
      <c r="DA44" s="708"/>
      <c r="DB44" s="708"/>
      <c r="DC44" s="709"/>
      <c r="DD44" s="634">
        <v>1110890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1726562</v>
      </c>
      <c r="CS45" s="657"/>
      <c r="CT45" s="657"/>
      <c r="CU45" s="657"/>
      <c r="CV45" s="657"/>
      <c r="CW45" s="657"/>
      <c r="CX45" s="657"/>
      <c r="CY45" s="658"/>
      <c r="CZ45" s="659">
        <v>3.4</v>
      </c>
      <c r="DA45" s="660"/>
      <c r="DB45" s="660"/>
      <c r="DC45" s="661"/>
      <c r="DD45" s="634">
        <v>162305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1905453</v>
      </c>
      <c r="CS46" s="626"/>
      <c r="CT46" s="626"/>
      <c r="CU46" s="626"/>
      <c r="CV46" s="626"/>
      <c r="CW46" s="626"/>
      <c r="CX46" s="626"/>
      <c r="CY46" s="627"/>
      <c r="CZ46" s="659">
        <v>3.7</v>
      </c>
      <c r="DA46" s="708"/>
      <c r="DB46" s="708"/>
      <c r="DC46" s="709"/>
      <c r="DD46" s="634">
        <v>940365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51463978</v>
      </c>
      <c r="CS49" s="693"/>
      <c r="CT49" s="693"/>
      <c r="CU49" s="693"/>
      <c r="CV49" s="693"/>
      <c r="CW49" s="693"/>
      <c r="CX49" s="693"/>
      <c r="CY49" s="720"/>
      <c r="CZ49" s="721">
        <v>100</v>
      </c>
      <c r="DA49" s="722"/>
      <c r="DB49" s="722"/>
      <c r="DC49" s="723"/>
      <c r="DD49" s="724">
        <v>32173937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5" zoomScale="70" zoomScaleNormal="25" zoomScaleSheetLayoutView="70" workbookViewId="0">
      <selection activeCell="AK68" sqref="AK68:AO71"/>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52967</v>
      </c>
      <c r="R7" s="755"/>
      <c r="S7" s="755"/>
      <c r="T7" s="755"/>
      <c r="U7" s="755"/>
      <c r="V7" s="755">
        <v>51451</v>
      </c>
      <c r="W7" s="755"/>
      <c r="X7" s="755"/>
      <c r="Y7" s="755"/>
      <c r="Z7" s="755"/>
      <c r="AA7" s="755">
        <v>1516</v>
      </c>
      <c r="AB7" s="755"/>
      <c r="AC7" s="755"/>
      <c r="AD7" s="755"/>
      <c r="AE7" s="756"/>
      <c r="AF7" s="757">
        <v>1262</v>
      </c>
      <c r="AG7" s="758"/>
      <c r="AH7" s="758"/>
      <c r="AI7" s="758"/>
      <c r="AJ7" s="759"/>
      <c r="AK7" s="794">
        <v>1284</v>
      </c>
      <c r="AL7" s="795"/>
      <c r="AM7" s="795"/>
      <c r="AN7" s="795"/>
      <c r="AO7" s="795"/>
      <c r="AP7" s="795">
        <v>40436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552</v>
      </c>
      <c r="BS7" s="798" t="s">
        <v>553</v>
      </c>
      <c r="BT7" s="799"/>
      <c r="BU7" s="799"/>
      <c r="BV7" s="799"/>
      <c r="BW7" s="799"/>
      <c r="BX7" s="799"/>
      <c r="BY7" s="799"/>
      <c r="BZ7" s="799"/>
      <c r="CA7" s="799"/>
      <c r="CB7" s="799"/>
      <c r="CC7" s="799"/>
      <c r="CD7" s="799"/>
      <c r="CE7" s="799"/>
      <c r="CF7" s="799"/>
      <c r="CG7" s="800"/>
      <c r="CH7" s="791">
        <v>1</v>
      </c>
      <c r="CI7" s="792"/>
      <c r="CJ7" s="792"/>
      <c r="CK7" s="792"/>
      <c r="CL7" s="793"/>
      <c r="CM7" s="791">
        <v>1211</v>
      </c>
      <c r="CN7" s="792"/>
      <c r="CO7" s="792"/>
      <c r="CP7" s="792"/>
      <c r="CQ7" s="793"/>
      <c r="CR7" s="791">
        <v>10</v>
      </c>
      <c r="CS7" s="792"/>
      <c r="CT7" s="792"/>
      <c r="CU7" s="792"/>
      <c r="CV7" s="793"/>
      <c r="CW7" s="791">
        <v>55</v>
      </c>
      <c r="CX7" s="792"/>
      <c r="CY7" s="792"/>
      <c r="CZ7" s="792"/>
      <c r="DA7" s="793"/>
      <c r="DB7" s="791" t="s">
        <v>540</v>
      </c>
      <c r="DC7" s="792"/>
      <c r="DD7" s="792"/>
      <c r="DE7" s="792"/>
      <c r="DF7" s="793"/>
      <c r="DG7" s="791" t="s">
        <v>560</v>
      </c>
      <c r="DH7" s="792"/>
      <c r="DI7" s="792"/>
      <c r="DJ7" s="792"/>
      <c r="DK7" s="793"/>
      <c r="DL7" s="791" t="s">
        <v>540</v>
      </c>
      <c r="DM7" s="792"/>
      <c r="DN7" s="792"/>
      <c r="DO7" s="792"/>
      <c r="DP7" s="793"/>
      <c r="DQ7" s="791" t="s">
        <v>540</v>
      </c>
      <c r="DR7" s="792"/>
      <c r="DS7" s="792"/>
      <c r="DT7" s="792"/>
      <c r="DU7" s="793"/>
      <c r="DV7" s="772"/>
      <c r="DW7" s="773"/>
      <c r="DX7" s="773"/>
      <c r="DY7" s="773"/>
      <c r="DZ7" s="774"/>
      <c r="EA7" s="207"/>
    </row>
    <row r="8" spans="1:131" s="208" customFormat="1" ht="26.25" customHeight="1">
      <c r="A8" s="214">
        <v>2</v>
      </c>
      <c r="B8" s="775" t="s">
        <v>366</v>
      </c>
      <c r="C8" s="776"/>
      <c r="D8" s="776"/>
      <c r="E8" s="776"/>
      <c r="F8" s="776"/>
      <c r="G8" s="776"/>
      <c r="H8" s="776"/>
      <c r="I8" s="776"/>
      <c r="J8" s="776"/>
      <c r="K8" s="776"/>
      <c r="L8" s="776"/>
      <c r="M8" s="776"/>
      <c r="N8" s="776"/>
      <c r="O8" s="776"/>
      <c r="P8" s="777"/>
      <c r="Q8" s="778">
        <v>15</v>
      </c>
      <c r="R8" s="779"/>
      <c r="S8" s="779"/>
      <c r="T8" s="779"/>
      <c r="U8" s="779"/>
      <c r="V8" s="779">
        <v>13</v>
      </c>
      <c r="W8" s="779"/>
      <c r="X8" s="779"/>
      <c r="Y8" s="779"/>
      <c r="Z8" s="779"/>
      <c r="AA8" s="779">
        <v>2</v>
      </c>
      <c r="AB8" s="779"/>
      <c r="AC8" s="779"/>
      <c r="AD8" s="779"/>
      <c r="AE8" s="780"/>
      <c r="AF8" s="781">
        <v>2</v>
      </c>
      <c r="AG8" s="782"/>
      <c r="AH8" s="782"/>
      <c r="AI8" s="782"/>
      <c r="AJ8" s="783"/>
      <c r="AK8" s="784" t="s">
        <v>540</v>
      </c>
      <c r="AL8" s="785"/>
      <c r="AM8" s="785"/>
      <c r="AN8" s="785"/>
      <c r="AO8" s="785"/>
      <c r="AP8" s="785" t="s">
        <v>540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554</v>
      </c>
      <c r="BS8" s="788" t="s">
        <v>555</v>
      </c>
      <c r="BT8" s="789"/>
      <c r="BU8" s="789"/>
      <c r="BV8" s="789"/>
      <c r="BW8" s="789"/>
      <c r="BX8" s="789"/>
      <c r="BY8" s="789"/>
      <c r="BZ8" s="789"/>
      <c r="CA8" s="789"/>
      <c r="CB8" s="789"/>
      <c r="CC8" s="789"/>
      <c r="CD8" s="789"/>
      <c r="CE8" s="789"/>
      <c r="CF8" s="789"/>
      <c r="CG8" s="790"/>
      <c r="CH8" s="801">
        <v>-1</v>
      </c>
      <c r="CI8" s="802"/>
      <c r="CJ8" s="802"/>
      <c r="CK8" s="802"/>
      <c r="CL8" s="803"/>
      <c r="CM8" s="801">
        <v>1207</v>
      </c>
      <c r="CN8" s="802"/>
      <c r="CO8" s="802"/>
      <c r="CP8" s="802"/>
      <c r="CQ8" s="803"/>
      <c r="CR8" s="801">
        <v>981</v>
      </c>
      <c r="CS8" s="802"/>
      <c r="CT8" s="802"/>
      <c r="CU8" s="802"/>
      <c r="CV8" s="803"/>
      <c r="CW8" s="801" t="s">
        <v>562</v>
      </c>
      <c r="CX8" s="802"/>
      <c r="CY8" s="802"/>
      <c r="CZ8" s="802"/>
      <c r="DA8" s="803"/>
      <c r="DB8" s="801" t="s">
        <v>540</v>
      </c>
      <c r="DC8" s="802"/>
      <c r="DD8" s="802"/>
      <c r="DE8" s="802"/>
      <c r="DF8" s="803"/>
      <c r="DG8" s="801" t="s">
        <v>560</v>
      </c>
      <c r="DH8" s="802"/>
      <c r="DI8" s="802"/>
      <c r="DJ8" s="802"/>
      <c r="DK8" s="803"/>
      <c r="DL8" s="801" t="s">
        <v>560</v>
      </c>
      <c r="DM8" s="802"/>
      <c r="DN8" s="802"/>
      <c r="DO8" s="802"/>
      <c r="DP8" s="803"/>
      <c r="DQ8" s="801" t="s">
        <v>540</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t="s">
        <v>552</v>
      </c>
      <c r="BS9" s="788" t="s">
        <v>556</v>
      </c>
      <c r="BT9" s="789"/>
      <c r="BU9" s="789"/>
      <c r="BV9" s="789"/>
      <c r="BW9" s="789"/>
      <c r="BX9" s="789"/>
      <c r="BY9" s="789"/>
      <c r="BZ9" s="789"/>
      <c r="CA9" s="789"/>
      <c r="CB9" s="789"/>
      <c r="CC9" s="789"/>
      <c r="CD9" s="789"/>
      <c r="CE9" s="789"/>
      <c r="CF9" s="789"/>
      <c r="CG9" s="790"/>
      <c r="CH9" s="801">
        <v>0</v>
      </c>
      <c r="CI9" s="802"/>
      <c r="CJ9" s="802"/>
      <c r="CK9" s="802"/>
      <c r="CL9" s="803"/>
      <c r="CM9" s="801">
        <v>179</v>
      </c>
      <c r="CN9" s="802"/>
      <c r="CO9" s="802"/>
      <c r="CP9" s="802"/>
      <c r="CQ9" s="803"/>
      <c r="CR9" s="801">
        <v>5</v>
      </c>
      <c r="CS9" s="802"/>
      <c r="CT9" s="802"/>
      <c r="CU9" s="802"/>
      <c r="CV9" s="803"/>
      <c r="CW9" s="801" t="s">
        <v>542</v>
      </c>
      <c r="CX9" s="802"/>
      <c r="CY9" s="802"/>
      <c r="CZ9" s="802"/>
      <c r="DA9" s="803"/>
      <c r="DB9" s="801" t="s">
        <v>560</v>
      </c>
      <c r="DC9" s="802"/>
      <c r="DD9" s="802"/>
      <c r="DE9" s="802"/>
      <c r="DF9" s="803"/>
      <c r="DG9" s="801" t="s">
        <v>561</v>
      </c>
      <c r="DH9" s="802"/>
      <c r="DI9" s="802"/>
      <c r="DJ9" s="802"/>
      <c r="DK9" s="803"/>
      <c r="DL9" s="801" t="s">
        <v>561</v>
      </c>
      <c r="DM9" s="802"/>
      <c r="DN9" s="802"/>
      <c r="DO9" s="802"/>
      <c r="DP9" s="803"/>
      <c r="DQ9" s="801" t="s">
        <v>561</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t="s">
        <v>557</v>
      </c>
      <c r="BS10" s="788" t="s">
        <v>558</v>
      </c>
      <c r="BT10" s="789"/>
      <c r="BU10" s="789"/>
      <c r="BV10" s="789"/>
      <c r="BW10" s="789"/>
      <c r="BX10" s="789"/>
      <c r="BY10" s="789"/>
      <c r="BZ10" s="789"/>
      <c r="CA10" s="789"/>
      <c r="CB10" s="789"/>
      <c r="CC10" s="789"/>
      <c r="CD10" s="789"/>
      <c r="CE10" s="789"/>
      <c r="CF10" s="789"/>
      <c r="CG10" s="790"/>
      <c r="CH10" s="801">
        <v>3</v>
      </c>
      <c r="CI10" s="802"/>
      <c r="CJ10" s="802"/>
      <c r="CK10" s="802"/>
      <c r="CL10" s="803"/>
      <c r="CM10" s="801">
        <v>156</v>
      </c>
      <c r="CN10" s="802"/>
      <c r="CO10" s="802"/>
      <c r="CP10" s="802"/>
      <c r="CQ10" s="803"/>
      <c r="CR10" s="801">
        <v>39</v>
      </c>
      <c r="CS10" s="802"/>
      <c r="CT10" s="802"/>
      <c r="CU10" s="802"/>
      <c r="CV10" s="803"/>
      <c r="CW10" s="801">
        <v>90</v>
      </c>
      <c r="CX10" s="802"/>
      <c r="CY10" s="802"/>
      <c r="CZ10" s="802"/>
      <c r="DA10" s="803"/>
      <c r="DB10" s="801" t="s">
        <v>560</v>
      </c>
      <c r="DC10" s="802"/>
      <c r="DD10" s="802"/>
      <c r="DE10" s="802"/>
      <c r="DF10" s="803"/>
      <c r="DG10" s="801" t="s">
        <v>561</v>
      </c>
      <c r="DH10" s="802"/>
      <c r="DI10" s="802"/>
      <c r="DJ10" s="802"/>
      <c r="DK10" s="803"/>
      <c r="DL10" s="801" t="s">
        <v>560</v>
      </c>
      <c r="DM10" s="802"/>
      <c r="DN10" s="802"/>
      <c r="DO10" s="802"/>
      <c r="DP10" s="803"/>
      <c r="DQ10" s="801" t="s">
        <v>561</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t="s">
        <v>557</v>
      </c>
      <c r="BS11" s="788" t="s">
        <v>559</v>
      </c>
      <c r="BT11" s="789"/>
      <c r="BU11" s="789"/>
      <c r="BV11" s="789"/>
      <c r="BW11" s="789"/>
      <c r="BX11" s="789"/>
      <c r="BY11" s="789"/>
      <c r="BZ11" s="789"/>
      <c r="CA11" s="789"/>
      <c r="CB11" s="789"/>
      <c r="CC11" s="789"/>
      <c r="CD11" s="789"/>
      <c r="CE11" s="789"/>
      <c r="CF11" s="789"/>
      <c r="CG11" s="790"/>
      <c r="CH11" s="801">
        <v>-8</v>
      </c>
      <c r="CI11" s="802"/>
      <c r="CJ11" s="802"/>
      <c r="CK11" s="802"/>
      <c r="CL11" s="803"/>
      <c r="CM11" s="801">
        <v>105</v>
      </c>
      <c r="CN11" s="802"/>
      <c r="CO11" s="802"/>
      <c r="CP11" s="802"/>
      <c r="CQ11" s="803"/>
      <c r="CR11" s="801">
        <v>14</v>
      </c>
      <c r="CS11" s="802"/>
      <c r="CT11" s="802"/>
      <c r="CU11" s="802"/>
      <c r="CV11" s="803"/>
      <c r="CW11" s="801">
        <v>19</v>
      </c>
      <c r="CX11" s="802"/>
      <c r="CY11" s="802"/>
      <c r="CZ11" s="802"/>
      <c r="DA11" s="803"/>
      <c r="DB11" s="801" t="s">
        <v>561</v>
      </c>
      <c r="DC11" s="802"/>
      <c r="DD11" s="802"/>
      <c r="DE11" s="802"/>
      <c r="DF11" s="803"/>
      <c r="DG11" s="801" t="s">
        <v>561</v>
      </c>
      <c r="DH11" s="802"/>
      <c r="DI11" s="802"/>
      <c r="DJ11" s="802"/>
      <c r="DK11" s="803"/>
      <c r="DL11" s="801" t="s">
        <v>560</v>
      </c>
      <c r="DM11" s="802"/>
      <c r="DN11" s="802"/>
      <c r="DO11" s="802"/>
      <c r="DP11" s="803"/>
      <c r="DQ11" s="801" t="s">
        <v>560</v>
      </c>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52982</v>
      </c>
      <c r="R23" s="814"/>
      <c r="S23" s="814"/>
      <c r="T23" s="814"/>
      <c r="U23" s="814"/>
      <c r="V23" s="814">
        <v>51464</v>
      </c>
      <c r="W23" s="814"/>
      <c r="X23" s="814"/>
      <c r="Y23" s="814"/>
      <c r="Z23" s="814"/>
      <c r="AA23" s="814">
        <v>1518</v>
      </c>
      <c r="AB23" s="814"/>
      <c r="AC23" s="814"/>
      <c r="AD23" s="814"/>
      <c r="AE23" s="815"/>
      <c r="AF23" s="816">
        <v>1264</v>
      </c>
      <c r="AG23" s="814"/>
      <c r="AH23" s="814"/>
      <c r="AI23" s="814"/>
      <c r="AJ23" s="817"/>
      <c r="AK23" s="818"/>
      <c r="AL23" s="819"/>
      <c r="AM23" s="819"/>
      <c r="AN23" s="819"/>
      <c r="AO23" s="819"/>
      <c r="AP23" s="814">
        <v>40436</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11752</v>
      </c>
      <c r="R28" s="843"/>
      <c r="S28" s="843"/>
      <c r="T28" s="843"/>
      <c r="U28" s="843"/>
      <c r="V28" s="843">
        <v>11469</v>
      </c>
      <c r="W28" s="843"/>
      <c r="X28" s="843"/>
      <c r="Y28" s="843"/>
      <c r="Z28" s="843"/>
      <c r="AA28" s="843">
        <v>283</v>
      </c>
      <c r="AB28" s="843"/>
      <c r="AC28" s="843"/>
      <c r="AD28" s="843"/>
      <c r="AE28" s="844"/>
      <c r="AF28" s="845">
        <v>283</v>
      </c>
      <c r="AG28" s="843"/>
      <c r="AH28" s="843"/>
      <c r="AI28" s="843"/>
      <c r="AJ28" s="846"/>
      <c r="AK28" s="847">
        <v>1724</v>
      </c>
      <c r="AL28" s="838"/>
      <c r="AM28" s="838"/>
      <c r="AN28" s="838"/>
      <c r="AO28" s="838"/>
      <c r="AP28" s="838" t="s">
        <v>541</v>
      </c>
      <c r="AQ28" s="838"/>
      <c r="AR28" s="838"/>
      <c r="AS28" s="838"/>
      <c r="AT28" s="838"/>
      <c r="AU28" s="838" t="s">
        <v>542</v>
      </c>
      <c r="AV28" s="838"/>
      <c r="AW28" s="838"/>
      <c r="AX28" s="838"/>
      <c r="AY28" s="838"/>
      <c r="AZ28" s="839" t="s">
        <v>542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20047</v>
      </c>
      <c r="R29" s="779"/>
      <c r="S29" s="779"/>
      <c r="T29" s="779"/>
      <c r="U29" s="779"/>
      <c r="V29" s="779">
        <v>19195</v>
      </c>
      <c r="W29" s="779"/>
      <c r="X29" s="779"/>
      <c r="Y29" s="779"/>
      <c r="Z29" s="779"/>
      <c r="AA29" s="779">
        <v>852</v>
      </c>
      <c r="AB29" s="779"/>
      <c r="AC29" s="779"/>
      <c r="AD29" s="779"/>
      <c r="AE29" s="780"/>
      <c r="AF29" s="781">
        <v>852</v>
      </c>
      <c r="AG29" s="782"/>
      <c r="AH29" s="782"/>
      <c r="AI29" s="782"/>
      <c r="AJ29" s="783"/>
      <c r="AK29" s="850">
        <v>1284</v>
      </c>
      <c r="AL29" s="851"/>
      <c r="AM29" s="851"/>
      <c r="AN29" s="851"/>
      <c r="AO29" s="851"/>
      <c r="AP29" s="851" t="s">
        <v>542</v>
      </c>
      <c r="AQ29" s="851"/>
      <c r="AR29" s="851"/>
      <c r="AS29" s="851"/>
      <c r="AT29" s="851"/>
      <c r="AU29" s="851" t="s">
        <v>543</v>
      </c>
      <c r="AV29" s="851"/>
      <c r="AW29" s="851"/>
      <c r="AX29" s="851"/>
      <c r="AY29" s="851"/>
      <c r="AZ29" s="852" t="s">
        <v>542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1586</v>
      </c>
      <c r="R30" s="779"/>
      <c r="S30" s="779"/>
      <c r="T30" s="779"/>
      <c r="U30" s="779"/>
      <c r="V30" s="779">
        <v>1583</v>
      </c>
      <c r="W30" s="779"/>
      <c r="X30" s="779"/>
      <c r="Y30" s="779"/>
      <c r="Z30" s="779"/>
      <c r="AA30" s="779">
        <v>3</v>
      </c>
      <c r="AB30" s="779"/>
      <c r="AC30" s="779"/>
      <c r="AD30" s="779"/>
      <c r="AE30" s="780"/>
      <c r="AF30" s="781">
        <v>3</v>
      </c>
      <c r="AG30" s="782"/>
      <c r="AH30" s="782"/>
      <c r="AI30" s="782"/>
      <c r="AJ30" s="783"/>
      <c r="AK30" s="850">
        <v>440</v>
      </c>
      <c r="AL30" s="851"/>
      <c r="AM30" s="851"/>
      <c r="AN30" s="851"/>
      <c r="AO30" s="851"/>
      <c r="AP30" s="851" t="s">
        <v>542</v>
      </c>
      <c r="AQ30" s="851"/>
      <c r="AR30" s="851"/>
      <c r="AS30" s="851"/>
      <c r="AT30" s="851"/>
      <c r="AU30" s="851" t="s">
        <v>542</v>
      </c>
      <c r="AV30" s="851"/>
      <c r="AW30" s="851"/>
      <c r="AX30" s="851"/>
      <c r="AY30" s="851"/>
      <c r="AZ30" s="852" t="s">
        <v>542</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2416</v>
      </c>
      <c r="R31" s="779"/>
      <c r="S31" s="779"/>
      <c r="T31" s="779"/>
      <c r="U31" s="779"/>
      <c r="V31" s="779">
        <v>1977</v>
      </c>
      <c r="W31" s="779"/>
      <c r="X31" s="779"/>
      <c r="Y31" s="779"/>
      <c r="Z31" s="779"/>
      <c r="AA31" s="779">
        <v>439</v>
      </c>
      <c r="AB31" s="779"/>
      <c r="AC31" s="779"/>
      <c r="AD31" s="779"/>
      <c r="AE31" s="780"/>
      <c r="AF31" s="781">
        <v>2919</v>
      </c>
      <c r="AG31" s="782"/>
      <c r="AH31" s="782"/>
      <c r="AI31" s="782"/>
      <c r="AJ31" s="783"/>
      <c r="AK31" s="850">
        <v>54</v>
      </c>
      <c r="AL31" s="851"/>
      <c r="AM31" s="851"/>
      <c r="AN31" s="851"/>
      <c r="AO31" s="851"/>
      <c r="AP31" s="851">
        <v>6091</v>
      </c>
      <c r="AQ31" s="851"/>
      <c r="AR31" s="851"/>
      <c r="AS31" s="851"/>
      <c r="AT31" s="851"/>
      <c r="AU31" s="851">
        <v>49</v>
      </c>
      <c r="AV31" s="851"/>
      <c r="AW31" s="851"/>
      <c r="AX31" s="851"/>
      <c r="AY31" s="851"/>
      <c r="AZ31" s="852" t="s">
        <v>544</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149</v>
      </c>
      <c r="R32" s="779"/>
      <c r="S32" s="779"/>
      <c r="T32" s="779"/>
      <c r="U32" s="779"/>
      <c r="V32" s="779">
        <v>107</v>
      </c>
      <c r="W32" s="779"/>
      <c r="X32" s="779"/>
      <c r="Y32" s="779"/>
      <c r="Z32" s="779"/>
      <c r="AA32" s="779">
        <v>42</v>
      </c>
      <c r="AB32" s="779"/>
      <c r="AC32" s="779"/>
      <c r="AD32" s="779"/>
      <c r="AE32" s="780"/>
      <c r="AF32" s="781">
        <v>928</v>
      </c>
      <c r="AG32" s="782"/>
      <c r="AH32" s="782"/>
      <c r="AI32" s="782"/>
      <c r="AJ32" s="783"/>
      <c r="AK32" s="850">
        <v>7</v>
      </c>
      <c r="AL32" s="851"/>
      <c r="AM32" s="851"/>
      <c r="AN32" s="851"/>
      <c r="AO32" s="851"/>
      <c r="AP32" s="851">
        <v>13</v>
      </c>
      <c r="AQ32" s="851"/>
      <c r="AR32" s="851"/>
      <c r="AS32" s="851"/>
      <c r="AT32" s="851"/>
      <c r="AU32" s="851">
        <v>1</v>
      </c>
      <c r="AV32" s="851"/>
      <c r="AW32" s="851"/>
      <c r="AX32" s="851"/>
      <c r="AY32" s="851"/>
      <c r="AZ32" s="852" t="s">
        <v>542</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386</v>
      </c>
      <c r="C33" s="776"/>
      <c r="D33" s="776"/>
      <c r="E33" s="776"/>
      <c r="F33" s="776"/>
      <c r="G33" s="776"/>
      <c r="H33" s="776"/>
      <c r="I33" s="776"/>
      <c r="J33" s="776"/>
      <c r="K33" s="776"/>
      <c r="L33" s="776"/>
      <c r="M33" s="776"/>
      <c r="N33" s="776"/>
      <c r="O33" s="776"/>
      <c r="P33" s="777"/>
      <c r="Q33" s="778">
        <v>61</v>
      </c>
      <c r="R33" s="779"/>
      <c r="S33" s="779"/>
      <c r="T33" s="779"/>
      <c r="U33" s="779"/>
      <c r="V33" s="779">
        <v>57</v>
      </c>
      <c r="W33" s="779"/>
      <c r="X33" s="779"/>
      <c r="Y33" s="779"/>
      <c r="Z33" s="779"/>
      <c r="AA33" s="779">
        <v>4</v>
      </c>
      <c r="AB33" s="779"/>
      <c r="AC33" s="779"/>
      <c r="AD33" s="779"/>
      <c r="AE33" s="780"/>
      <c r="AF33" s="781">
        <v>4</v>
      </c>
      <c r="AG33" s="782"/>
      <c r="AH33" s="782"/>
      <c r="AI33" s="782"/>
      <c r="AJ33" s="783"/>
      <c r="AK33" s="850" t="s">
        <v>542</v>
      </c>
      <c r="AL33" s="851"/>
      <c r="AM33" s="851"/>
      <c r="AN33" s="851"/>
      <c r="AO33" s="851"/>
      <c r="AP33" s="851" t="s">
        <v>544</v>
      </c>
      <c r="AQ33" s="851"/>
      <c r="AR33" s="851"/>
      <c r="AS33" s="851"/>
      <c r="AT33" s="851"/>
      <c r="AU33" s="851" t="s">
        <v>542</v>
      </c>
      <c r="AV33" s="851"/>
      <c r="AW33" s="851"/>
      <c r="AX33" s="851"/>
      <c r="AY33" s="851"/>
      <c r="AZ33" s="852" t="s">
        <v>542</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388</v>
      </c>
      <c r="C34" s="776"/>
      <c r="D34" s="776"/>
      <c r="E34" s="776"/>
      <c r="F34" s="776"/>
      <c r="G34" s="776"/>
      <c r="H34" s="776"/>
      <c r="I34" s="776"/>
      <c r="J34" s="776"/>
      <c r="K34" s="776"/>
      <c r="L34" s="776"/>
      <c r="M34" s="776"/>
      <c r="N34" s="776"/>
      <c r="O34" s="776"/>
      <c r="P34" s="777"/>
      <c r="Q34" s="778">
        <v>144</v>
      </c>
      <c r="R34" s="779"/>
      <c r="S34" s="779"/>
      <c r="T34" s="779"/>
      <c r="U34" s="779"/>
      <c r="V34" s="779">
        <v>144</v>
      </c>
      <c r="W34" s="779"/>
      <c r="X34" s="779"/>
      <c r="Y34" s="779"/>
      <c r="Z34" s="779"/>
      <c r="AA34" s="779">
        <v>0</v>
      </c>
      <c r="AB34" s="779"/>
      <c r="AC34" s="779"/>
      <c r="AD34" s="779"/>
      <c r="AE34" s="780"/>
      <c r="AF34" s="781">
        <v>0</v>
      </c>
      <c r="AG34" s="782"/>
      <c r="AH34" s="782"/>
      <c r="AI34" s="782"/>
      <c r="AJ34" s="783"/>
      <c r="AK34" s="850">
        <v>26</v>
      </c>
      <c r="AL34" s="851"/>
      <c r="AM34" s="851"/>
      <c r="AN34" s="851"/>
      <c r="AO34" s="851"/>
      <c r="AP34" s="851" t="s">
        <v>545</v>
      </c>
      <c r="AQ34" s="851"/>
      <c r="AR34" s="851"/>
      <c r="AS34" s="851"/>
      <c r="AT34" s="851"/>
      <c r="AU34" s="851" t="s">
        <v>542</v>
      </c>
      <c r="AV34" s="851"/>
      <c r="AW34" s="851"/>
      <c r="AX34" s="851"/>
      <c r="AY34" s="851"/>
      <c r="AZ34" s="852" t="s">
        <v>545</v>
      </c>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389</v>
      </c>
      <c r="C35" s="776"/>
      <c r="D35" s="776"/>
      <c r="E35" s="776"/>
      <c r="F35" s="776"/>
      <c r="G35" s="776"/>
      <c r="H35" s="776"/>
      <c r="I35" s="776"/>
      <c r="J35" s="776"/>
      <c r="K35" s="776"/>
      <c r="L35" s="776"/>
      <c r="M35" s="776"/>
      <c r="N35" s="776"/>
      <c r="O35" s="776"/>
      <c r="P35" s="777"/>
      <c r="Q35" s="778">
        <v>20</v>
      </c>
      <c r="R35" s="779"/>
      <c r="S35" s="779"/>
      <c r="T35" s="779"/>
      <c r="U35" s="779"/>
      <c r="V35" s="779">
        <v>20</v>
      </c>
      <c r="W35" s="779"/>
      <c r="X35" s="779"/>
      <c r="Y35" s="779"/>
      <c r="Z35" s="779"/>
      <c r="AA35" s="779">
        <v>0</v>
      </c>
      <c r="AB35" s="779"/>
      <c r="AC35" s="779"/>
      <c r="AD35" s="779"/>
      <c r="AE35" s="780"/>
      <c r="AF35" s="781">
        <v>0</v>
      </c>
      <c r="AG35" s="782"/>
      <c r="AH35" s="782"/>
      <c r="AI35" s="782"/>
      <c r="AJ35" s="783"/>
      <c r="AK35" s="850">
        <v>14</v>
      </c>
      <c r="AL35" s="851"/>
      <c r="AM35" s="851"/>
      <c r="AN35" s="851"/>
      <c r="AO35" s="851"/>
      <c r="AP35" s="851">
        <v>118</v>
      </c>
      <c r="AQ35" s="851"/>
      <c r="AR35" s="851"/>
      <c r="AS35" s="851"/>
      <c r="AT35" s="851"/>
      <c r="AU35" s="851">
        <v>118</v>
      </c>
      <c r="AV35" s="851"/>
      <c r="AW35" s="851"/>
      <c r="AX35" s="851"/>
      <c r="AY35" s="851"/>
      <c r="AZ35" s="852" t="s">
        <v>542</v>
      </c>
      <c r="BA35" s="852"/>
      <c r="BB35" s="852"/>
      <c r="BC35" s="852"/>
      <c r="BD35" s="852"/>
      <c r="BE35" s="848" t="s">
        <v>387</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390</v>
      </c>
      <c r="C36" s="776"/>
      <c r="D36" s="776"/>
      <c r="E36" s="776"/>
      <c r="F36" s="776"/>
      <c r="G36" s="776"/>
      <c r="H36" s="776"/>
      <c r="I36" s="776"/>
      <c r="J36" s="776"/>
      <c r="K36" s="776"/>
      <c r="L36" s="776"/>
      <c r="M36" s="776"/>
      <c r="N36" s="776"/>
      <c r="O36" s="776"/>
      <c r="P36" s="777"/>
      <c r="Q36" s="778">
        <v>5222</v>
      </c>
      <c r="R36" s="779"/>
      <c r="S36" s="779"/>
      <c r="T36" s="779"/>
      <c r="U36" s="779"/>
      <c r="V36" s="779">
        <v>5209</v>
      </c>
      <c r="W36" s="779"/>
      <c r="X36" s="779"/>
      <c r="Y36" s="779"/>
      <c r="Z36" s="779"/>
      <c r="AA36" s="779">
        <v>13</v>
      </c>
      <c r="AB36" s="779"/>
      <c r="AC36" s="779"/>
      <c r="AD36" s="779"/>
      <c r="AE36" s="780"/>
      <c r="AF36" s="781">
        <v>1</v>
      </c>
      <c r="AG36" s="782"/>
      <c r="AH36" s="782"/>
      <c r="AI36" s="782"/>
      <c r="AJ36" s="783"/>
      <c r="AK36" s="850">
        <v>2525</v>
      </c>
      <c r="AL36" s="851"/>
      <c r="AM36" s="851"/>
      <c r="AN36" s="851"/>
      <c r="AO36" s="851"/>
      <c r="AP36" s="851">
        <v>39418</v>
      </c>
      <c r="AQ36" s="851"/>
      <c r="AR36" s="851"/>
      <c r="AS36" s="851"/>
      <c r="AT36" s="851"/>
      <c r="AU36" s="851">
        <v>27119</v>
      </c>
      <c r="AV36" s="851"/>
      <c r="AW36" s="851"/>
      <c r="AX36" s="851"/>
      <c r="AY36" s="851"/>
      <c r="AZ36" s="852" t="s">
        <v>542</v>
      </c>
      <c r="BA36" s="852"/>
      <c r="BB36" s="852"/>
      <c r="BC36" s="852"/>
      <c r="BD36" s="852"/>
      <c r="BE36" s="848" t="s">
        <v>387</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392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4991</v>
      </c>
      <c r="AG63" s="862"/>
      <c r="AH63" s="862"/>
      <c r="AI63" s="862"/>
      <c r="AJ63" s="863"/>
      <c r="AK63" s="864"/>
      <c r="AL63" s="859"/>
      <c r="AM63" s="859"/>
      <c r="AN63" s="859"/>
      <c r="AO63" s="859"/>
      <c r="AP63" s="862">
        <v>45640</v>
      </c>
      <c r="AQ63" s="862"/>
      <c r="AR63" s="862"/>
      <c r="AS63" s="862"/>
      <c r="AT63" s="862"/>
      <c r="AU63" s="862">
        <v>27287</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394</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395</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546</v>
      </c>
      <c r="C68" s="890"/>
      <c r="D68" s="890"/>
      <c r="E68" s="890"/>
      <c r="F68" s="890"/>
      <c r="G68" s="890"/>
      <c r="H68" s="890"/>
      <c r="I68" s="890"/>
      <c r="J68" s="890"/>
      <c r="K68" s="890"/>
      <c r="L68" s="890"/>
      <c r="M68" s="890"/>
      <c r="N68" s="890"/>
      <c r="O68" s="890"/>
      <c r="P68" s="891"/>
      <c r="Q68" s="892">
        <v>11174</v>
      </c>
      <c r="R68" s="886"/>
      <c r="S68" s="886"/>
      <c r="T68" s="886"/>
      <c r="U68" s="886"/>
      <c r="V68" s="886">
        <v>11146</v>
      </c>
      <c r="W68" s="886"/>
      <c r="X68" s="886"/>
      <c r="Y68" s="886"/>
      <c r="Z68" s="886"/>
      <c r="AA68" s="886">
        <v>28</v>
      </c>
      <c r="AB68" s="886"/>
      <c r="AC68" s="886"/>
      <c r="AD68" s="886"/>
      <c r="AE68" s="886"/>
      <c r="AF68" s="886">
        <v>28</v>
      </c>
      <c r="AG68" s="886"/>
      <c r="AH68" s="886"/>
      <c r="AI68" s="886"/>
      <c r="AJ68" s="886"/>
      <c r="AK68" s="886">
        <v>1350</v>
      </c>
      <c r="AL68" s="886"/>
      <c r="AM68" s="886"/>
      <c r="AN68" s="886"/>
      <c r="AO68" s="886"/>
      <c r="AP68" s="886" t="s">
        <v>542</v>
      </c>
      <c r="AQ68" s="886"/>
      <c r="AR68" s="886"/>
      <c r="AS68" s="886"/>
      <c r="AT68" s="886"/>
      <c r="AU68" s="886" t="s">
        <v>542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547</v>
      </c>
      <c r="C69" s="894"/>
      <c r="D69" s="894"/>
      <c r="E69" s="894"/>
      <c r="F69" s="894"/>
      <c r="G69" s="894"/>
      <c r="H69" s="894"/>
      <c r="I69" s="894"/>
      <c r="J69" s="894"/>
      <c r="K69" s="894"/>
      <c r="L69" s="894"/>
      <c r="M69" s="894"/>
      <c r="N69" s="894"/>
      <c r="O69" s="894"/>
      <c r="P69" s="895"/>
      <c r="Q69" s="896">
        <v>23</v>
      </c>
      <c r="R69" s="851"/>
      <c r="S69" s="851"/>
      <c r="T69" s="851"/>
      <c r="U69" s="851"/>
      <c r="V69" s="851">
        <v>21</v>
      </c>
      <c r="W69" s="851"/>
      <c r="X69" s="851"/>
      <c r="Y69" s="851"/>
      <c r="Z69" s="851"/>
      <c r="AA69" s="851">
        <v>2</v>
      </c>
      <c r="AB69" s="851"/>
      <c r="AC69" s="851"/>
      <c r="AD69" s="851"/>
      <c r="AE69" s="851"/>
      <c r="AF69" s="851">
        <v>2</v>
      </c>
      <c r="AG69" s="851"/>
      <c r="AH69" s="851"/>
      <c r="AI69" s="851"/>
      <c r="AJ69" s="851"/>
      <c r="AK69" s="851">
        <v>5</v>
      </c>
      <c r="AL69" s="851"/>
      <c r="AM69" s="851"/>
      <c r="AN69" s="851"/>
      <c r="AO69" s="851"/>
      <c r="AP69" s="851" t="s">
        <v>542</v>
      </c>
      <c r="AQ69" s="851"/>
      <c r="AR69" s="851"/>
      <c r="AS69" s="851"/>
      <c r="AT69" s="851"/>
      <c r="AU69" s="851" t="s">
        <v>548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549</v>
      </c>
      <c r="C70" s="894"/>
      <c r="D70" s="894"/>
      <c r="E70" s="894"/>
      <c r="F70" s="894"/>
      <c r="G70" s="894"/>
      <c r="H70" s="894"/>
      <c r="I70" s="894"/>
      <c r="J70" s="894"/>
      <c r="K70" s="894"/>
      <c r="L70" s="894"/>
      <c r="M70" s="894"/>
      <c r="N70" s="894"/>
      <c r="O70" s="894"/>
      <c r="P70" s="895"/>
      <c r="Q70" s="896">
        <v>123</v>
      </c>
      <c r="R70" s="851"/>
      <c r="S70" s="851"/>
      <c r="T70" s="851"/>
      <c r="U70" s="851"/>
      <c r="V70" s="851">
        <v>110</v>
      </c>
      <c r="W70" s="851"/>
      <c r="X70" s="851"/>
      <c r="Y70" s="851"/>
      <c r="Z70" s="851"/>
      <c r="AA70" s="851">
        <v>13</v>
      </c>
      <c r="AB70" s="851"/>
      <c r="AC70" s="851"/>
      <c r="AD70" s="851"/>
      <c r="AE70" s="851"/>
      <c r="AF70" s="851">
        <v>13</v>
      </c>
      <c r="AG70" s="851"/>
      <c r="AH70" s="851"/>
      <c r="AI70" s="851"/>
      <c r="AJ70" s="851"/>
      <c r="AK70" s="851">
        <v>0</v>
      </c>
      <c r="AL70" s="851"/>
      <c r="AM70" s="851"/>
      <c r="AN70" s="851"/>
      <c r="AO70" s="851"/>
      <c r="AP70" s="851" t="s">
        <v>542</v>
      </c>
      <c r="AQ70" s="851"/>
      <c r="AR70" s="851"/>
      <c r="AS70" s="851"/>
      <c r="AT70" s="851"/>
      <c r="AU70" s="851" t="s">
        <v>542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550</v>
      </c>
      <c r="C71" s="894"/>
      <c r="D71" s="894"/>
      <c r="E71" s="894"/>
      <c r="F71" s="894"/>
      <c r="G71" s="894"/>
      <c r="H71" s="894"/>
      <c r="I71" s="894"/>
      <c r="J71" s="894"/>
      <c r="K71" s="894"/>
      <c r="L71" s="894"/>
      <c r="M71" s="894"/>
      <c r="N71" s="894"/>
      <c r="O71" s="894"/>
      <c r="P71" s="895"/>
      <c r="Q71" s="896">
        <v>203159</v>
      </c>
      <c r="R71" s="851"/>
      <c r="S71" s="851"/>
      <c r="T71" s="851"/>
      <c r="U71" s="851"/>
      <c r="V71" s="851">
        <v>194040</v>
      </c>
      <c r="W71" s="851"/>
      <c r="X71" s="851"/>
      <c r="Y71" s="851"/>
      <c r="Z71" s="851"/>
      <c r="AA71" s="851">
        <v>9119</v>
      </c>
      <c r="AB71" s="851"/>
      <c r="AC71" s="851"/>
      <c r="AD71" s="851"/>
      <c r="AE71" s="851"/>
      <c r="AF71" s="851">
        <v>9119</v>
      </c>
      <c r="AG71" s="851"/>
      <c r="AH71" s="851"/>
      <c r="AI71" s="851"/>
      <c r="AJ71" s="851"/>
      <c r="AK71" s="851" t="s">
        <v>551</v>
      </c>
      <c r="AL71" s="851"/>
      <c r="AM71" s="851"/>
      <c r="AN71" s="851"/>
      <c r="AO71" s="851"/>
      <c r="AP71" s="851" t="s">
        <v>542</v>
      </c>
      <c r="AQ71" s="851"/>
      <c r="AR71" s="851"/>
      <c r="AS71" s="851"/>
      <c r="AT71" s="851"/>
      <c r="AU71" s="851" t="s">
        <v>544</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396</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9162</v>
      </c>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397</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1049</v>
      </c>
      <c r="CS102" s="870"/>
      <c r="CT102" s="870"/>
      <c r="CU102" s="870"/>
      <c r="CV102" s="913"/>
      <c r="CW102" s="912">
        <v>164</v>
      </c>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404</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405</v>
      </c>
      <c r="AB109" s="915"/>
      <c r="AC109" s="915"/>
      <c r="AD109" s="915"/>
      <c r="AE109" s="916"/>
      <c r="AF109" s="914" t="s">
        <v>287</v>
      </c>
      <c r="AG109" s="915"/>
      <c r="AH109" s="915"/>
      <c r="AI109" s="915"/>
      <c r="AJ109" s="916"/>
      <c r="AK109" s="914" t="s">
        <v>286</v>
      </c>
      <c r="AL109" s="915"/>
      <c r="AM109" s="915"/>
      <c r="AN109" s="915"/>
      <c r="AO109" s="916"/>
      <c r="AP109" s="914" t="s">
        <v>406</v>
      </c>
      <c r="AQ109" s="915"/>
      <c r="AR109" s="915"/>
      <c r="AS109" s="915"/>
      <c r="AT109" s="917"/>
      <c r="AU109" s="934" t="s">
        <v>404</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405</v>
      </c>
      <c r="BR109" s="915"/>
      <c r="BS109" s="915"/>
      <c r="BT109" s="915"/>
      <c r="BU109" s="916"/>
      <c r="BV109" s="914" t="s">
        <v>287</v>
      </c>
      <c r="BW109" s="915"/>
      <c r="BX109" s="915"/>
      <c r="BY109" s="915"/>
      <c r="BZ109" s="916"/>
      <c r="CA109" s="914" t="s">
        <v>286</v>
      </c>
      <c r="CB109" s="915"/>
      <c r="CC109" s="915"/>
      <c r="CD109" s="915"/>
      <c r="CE109" s="916"/>
      <c r="CF109" s="935" t="s">
        <v>406</v>
      </c>
      <c r="CG109" s="935"/>
      <c r="CH109" s="935"/>
      <c r="CI109" s="935"/>
      <c r="CJ109" s="935"/>
      <c r="CK109" s="914" t="s">
        <v>407</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405</v>
      </c>
      <c r="DH109" s="915"/>
      <c r="DI109" s="915"/>
      <c r="DJ109" s="915"/>
      <c r="DK109" s="916"/>
      <c r="DL109" s="914" t="s">
        <v>287</v>
      </c>
      <c r="DM109" s="915"/>
      <c r="DN109" s="915"/>
      <c r="DO109" s="915"/>
      <c r="DP109" s="916"/>
      <c r="DQ109" s="914" t="s">
        <v>286</v>
      </c>
      <c r="DR109" s="915"/>
      <c r="DS109" s="915"/>
      <c r="DT109" s="915"/>
      <c r="DU109" s="916"/>
      <c r="DV109" s="914" t="s">
        <v>406</v>
      </c>
      <c r="DW109" s="915"/>
      <c r="DX109" s="915"/>
      <c r="DY109" s="915"/>
      <c r="DZ109" s="917"/>
    </row>
    <row r="110" spans="1:131" s="199" customFormat="1" ht="26.25" customHeight="1">
      <c r="A110" s="918" t="s">
        <v>408</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4465872</v>
      </c>
      <c r="AB110" s="922"/>
      <c r="AC110" s="922"/>
      <c r="AD110" s="922"/>
      <c r="AE110" s="923"/>
      <c r="AF110" s="924">
        <v>4638554</v>
      </c>
      <c r="AG110" s="922"/>
      <c r="AH110" s="922"/>
      <c r="AI110" s="922"/>
      <c r="AJ110" s="923"/>
      <c r="AK110" s="924">
        <v>4887655</v>
      </c>
      <c r="AL110" s="922"/>
      <c r="AM110" s="922"/>
      <c r="AN110" s="922"/>
      <c r="AO110" s="923"/>
      <c r="AP110" s="925">
        <v>19.5</v>
      </c>
      <c r="AQ110" s="926"/>
      <c r="AR110" s="926"/>
      <c r="AS110" s="926"/>
      <c r="AT110" s="927"/>
      <c r="AU110" s="928" t="s">
        <v>61</v>
      </c>
      <c r="AV110" s="929"/>
      <c r="AW110" s="929"/>
      <c r="AX110" s="929"/>
      <c r="AY110" s="929"/>
      <c r="AZ110" s="970" t="s">
        <v>409</v>
      </c>
      <c r="BA110" s="919"/>
      <c r="BB110" s="919"/>
      <c r="BC110" s="919"/>
      <c r="BD110" s="919"/>
      <c r="BE110" s="919"/>
      <c r="BF110" s="919"/>
      <c r="BG110" s="919"/>
      <c r="BH110" s="919"/>
      <c r="BI110" s="919"/>
      <c r="BJ110" s="919"/>
      <c r="BK110" s="919"/>
      <c r="BL110" s="919"/>
      <c r="BM110" s="919"/>
      <c r="BN110" s="919"/>
      <c r="BO110" s="919"/>
      <c r="BP110" s="920"/>
      <c r="BQ110" s="956">
        <v>42584911</v>
      </c>
      <c r="BR110" s="957"/>
      <c r="BS110" s="957"/>
      <c r="BT110" s="957"/>
      <c r="BU110" s="957"/>
      <c r="BV110" s="957">
        <v>41889597</v>
      </c>
      <c r="BW110" s="957"/>
      <c r="BX110" s="957"/>
      <c r="BY110" s="957"/>
      <c r="BZ110" s="957"/>
      <c r="CA110" s="957">
        <v>40436301</v>
      </c>
      <c r="CB110" s="957"/>
      <c r="CC110" s="957"/>
      <c r="CD110" s="957"/>
      <c r="CE110" s="957"/>
      <c r="CF110" s="971">
        <v>161.30000000000001</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413</v>
      </c>
      <c r="BA111" s="980"/>
      <c r="BB111" s="980"/>
      <c r="BC111" s="980"/>
      <c r="BD111" s="980"/>
      <c r="BE111" s="980"/>
      <c r="BF111" s="980"/>
      <c r="BG111" s="980"/>
      <c r="BH111" s="980"/>
      <c r="BI111" s="980"/>
      <c r="BJ111" s="980"/>
      <c r="BK111" s="980"/>
      <c r="BL111" s="980"/>
      <c r="BM111" s="980"/>
      <c r="BN111" s="980"/>
      <c r="BO111" s="980"/>
      <c r="BP111" s="981"/>
      <c r="BQ111" s="949">
        <v>2159329</v>
      </c>
      <c r="BR111" s="950"/>
      <c r="BS111" s="950"/>
      <c r="BT111" s="950"/>
      <c r="BU111" s="950"/>
      <c r="BV111" s="950">
        <v>1955791</v>
      </c>
      <c r="BW111" s="950"/>
      <c r="BX111" s="950"/>
      <c r="BY111" s="950"/>
      <c r="BZ111" s="950"/>
      <c r="CA111" s="950">
        <v>1754645</v>
      </c>
      <c r="CB111" s="950"/>
      <c r="CC111" s="950"/>
      <c r="CD111" s="950"/>
      <c r="CE111" s="950"/>
      <c r="CF111" s="944">
        <v>7</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669446</v>
      </c>
      <c r="DH111" s="950"/>
      <c r="DI111" s="950"/>
      <c r="DJ111" s="950"/>
      <c r="DK111" s="950"/>
      <c r="DL111" s="950">
        <v>619857</v>
      </c>
      <c r="DM111" s="950"/>
      <c r="DN111" s="950"/>
      <c r="DO111" s="950"/>
      <c r="DP111" s="950"/>
      <c r="DQ111" s="950">
        <v>570269</v>
      </c>
      <c r="DR111" s="950"/>
      <c r="DS111" s="950"/>
      <c r="DT111" s="950"/>
      <c r="DU111" s="950"/>
      <c r="DV111" s="951">
        <v>2.2999999999999998</v>
      </c>
      <c r="DW111" s="951"/>
      <c r="DX111" s="951"/>
      <c r="DY111" s="951"/>
      <c r="DZ111" s="952"/>
    </row>
    <row r="112" spans="1:131" s="199" customFormat="1" ht="26.25" customHeight="1">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417</v>
      </c>
      <c r="BA112" s="980"/>
      <c r="BB112" s="980"/>
      <c r="BC112" s="980"/>
      <c r="BD112" s="980"/>
      <c r="BE112" s="980"/>
      <c r="BF112" s="980"/>
      <c r="BG112" s="980"/>
      <c r="BH112" s="980"/>
      <c r="BI112" s="980"/>
      <c r="BJ112" s="980"/>
      <c r="BK112" s="980"/>
      <c r="BL112" s="980"/>
      <c r="BM112" s="980"/>
      <c r="BN112" s="980"/>
      <c r="BO112" s="980"/>
      <c r="BP112" s="981"/>
      <c r="BQ112" s="949">
        <v>30108222</v>
      </c>
      <c r="BR112" s="950"/>
      <c r="BS112" s="950"/>
      <c r="BT112" s="950"/>
      <c r="BU112" s="950"/>
      <c r="BV112" s="950">
        <v>28876539</v>
      </c>
      <c r="BW112" s="950"/>
      <c r="BX112" s="950"/>
      <c r="BY112" s="950"/>
      <c r="BZ112" s="950"/>
      <c r="CA112" s="950">
        <v>27286604</v>
      </c>
      <c r="CB112" s="950"/>
      <c r="CC112" s="950"/>
      <c r="CD112" s="950"/>
      <c r="CE112" s="950"/>
      <c r="CF112" s="944">
        <v>108.9</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2422316</v>
      </c>
      <c r="AB113" s="964"/>
      <c r="AC113" s="964"/>
      <c r="AD113" s="964"/>
      <c r="AE113" s="965"/>
      <c r="AF113" s="966">
        <v>2491752</v>
      </c>
      <c r="AG113" s="964"/>
      <c r="AH113" s="964"/>
      <c r="AI113" s="964"/>
      <c r="AJ113" s="965"/>
      <c r="AK113" s="966">
        <v>2457685</v>
      </c>
      <c r="AL113" s="964"/>
      <c r="AM113" s="964"/>
      <c r="AN113" s="964"/>
      <c r="AO113" s="965"/>
      <c r="AP113" s="967">
        <v>9.8000000000000007</v>
      </c>
      <c r="AQ113" s="968"/>
      <c r="AR113" s="968"/>
      <c r="AS113" s="968"/>
      <c r="AT113" s="969"/>
      <c r="AU113" s="930"/>
      <c r="AV113" s="931"/>
      <c r="AW113" s="931"/>
      <c r="AX113" s="931"/>
      <c r="AY113" s="931"/>
      <c r="AZ113" s="979" t="s">
        <v>420</v>
      </c>
      <c r="BA113" s="980"/>
      <c r="BB113" s="980"/>
      <c r="BC113" s="980"/>
      <c r="BD113" s="980"/>
      <c r="BE113" s="980"/>
      <c r="BF113" s="980"/>
      <c r="BG113" s="980"/>
      <c r="BH113" s="980"/>
      <c r="BI113" s="980"/>
      <c r="BJ113" s="980"/>
      <c r="BK113" s="980"/>
      <c r="BL113" s="980"/>
      <c r="BM113" s="980"/>
      <c r="BN113" s="980"/>
      <c r="BO113" s="980"/>
      <c r="BP113" s="981"/>
      <c r="BQ113" s="949" t="s">
        <v>111</v>
      </c>
      <c r="BR113" s="950"/>
      <c r="BS113" s="950"/>
      <c r="BT113" s="950"/>
      <c r="BU113" s="950"/>
      <c r="BV113" s="950" t="s">
        <v>111</v>
      </c>
      <c r="BW113" s="950"/>
      <c r="BX113" s="950"/>
      <c r="BY113" s="950"/>
      <c r="BZ113" s="950"/>
      <c r="CA113" s="950" t="s">
        <v>111</v>
      </c>
      <c r="CB113" s="950"/>
      <c r="CC113" s="950"/>
      <c r="CD113" s="950"/>
      <c r="CE113" s="950"/>
      <c r="CF113" s="944" t="s">
        <v>111</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111</v>
      </c>
      <c r="AB114" s="989"/>
      <c r="AC114" s="989"/>
      <c r="AD114" s="989"/>
      <c r="AE114" s="990"/>
      <c r="AF114" s="991" t="s">
        <v>111</v>
      </c>
      <c r="AG114" s="989"/>
      <c r="AH114" s="989"/>
      <c r="AI114" s="989"/>
      <c r="AJ114" s="990"/>
      <c r="AK114" s="991" t="s">
        <v>111</v>
      </c>
      <c r="AL114" s="989"/>
      <c r="AM114" s="989"/>
      <c r="AN114" s="989"/>
      <c r="AO114" s="990"/>
      <c r="AP114" s="992" t="s">
        <v>111</v>
      </c>
      <c r="AQ114" s="993"/>
      <c r="AR114" s="993"/>
      <c r="AS114" s="993"/>
      <c r="AT114" s="994"/>
      <c r="AU114" s="930"/>
      <c r="AV114" s="931"/>
      <c r="AW114" s="931"/>
      <c r="AX114" s="931"/>
      <c r="AY114" s="931"/>
      <c r="AZ114" s="979" t="s">
        <v>423</v>
      </c>
      <c r="BA114" s="980"/>
      <c r="BB114" s="980"/>
      <c r="BC114" s="980"/>
      <c r="BD114" s="980"/>
      <c r="BE114" s="980"/>
      <c r="BF114" s="980"/>
      <c r="BG114" s="980"/>
      <c r="BH114" s="980"/>
      <c r="BI114" s="980"/>
      <c r="BJ114" s="980"/>
      <c r="BK114" s="980"/>
      <c r="BL114" s="980"/>
      <c r="BM114" s="980"/>
      <c r="BN114" s="980"/>
      <c r="BO114" s="980"/>
      <c r="BP114" s="981"/>
      <c r="BQ114" s="949">
        <v>8875479</v>
      </c>
      <c r="BR114" s="950"/>
      <c r="BS114" s="950"/>
      <c r="BT114" s="950"/>
      <c r="BU114" s="950"/>
      <c r="BV114" s="950">
        <v>8555949</v>
      </c>
      <c r="BW114" s="950"/>
      <c r="BX114" s="950"/>
      <c r="BY114" s="950"/>
      <c r="BZ114" s="950"/>
      <c r="CA114" s="950">
        <v>8399541</v>
      </c>
      <c r="CB114" s="950"/>
      <c r="CC114" s="950"/>
      <c r="CD114" s="950"/>
      <c r="CE114" s="950"/>
      <c r="CF114" s="944">
        <v>33.5</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170504</v>
      </c>
      <c r="AB115" s="964"/>
      <c r="AC115" s="964"/>
      <c r="AD115" s="964"/>
      <c r="AE115" s="965"/>
      <c r="AF115" s="966">
        <v>175569</v>
      </c>
      <c r="AG115" s="964"/>
      <c r="AH115" s="964"/>
      <c r="AI115" s="964"/>
      <c r="AJ115" s="965"/>
      <c r="AK115" s="966">
        <v>179209</v>
      </c>
      <c r="AL115" s="964"/>
      <c r="AM115" s="964"/>
      <c r="AN115" s="964"/>
      <c r="AO115" s="965"/>
      <c r="AP115" s="967">
        <v>0.7</v>
      </c>
      <c r="AQ115" s="968"/>
      <c r="AR115" s="968"/>
      <c r="AS115" s="968"/>
      <c r="AT115" s="969"/>
      <c r="AU115" s="930"/>
      <c r="AV115" s="931"/>
      <c r="AW115" s="931"/>
      <c r="AX115" s="931"/>
      <c r="AY115" s="931"/>
      <c r="AZ115" s="979" t="s">
        <v>426</v>
      </c>
      <c r="BA115" s="980"/>
      <c r="BB115" s="980"/>
      <c r="BC115" s="980"/>
      <c r="BD115" s="980"/>
      <c r="BE115" s="980"/>
      <c r="BF115" s="980"/>
      <c r="BG115" s="980"/>
      <c r="BH115" s="980"/>
      <c r="BI115" s="980"/>
      <c r="BJ115" s="980"/>
      <c r="BK115" s="980"/>
      <c r="BL115" s="980"/>
      <c r="BM115" s="980"/>
      <c r="BN115" s="980"/>
      <c r="BO115" s="980"/>
      <c r="BP115" s="981"/>
      <c r="BQ115" s="949">
        <v>6383</v>
      </c>
      <c r="BR115" s="950"/>
      <c r="BS115" s="950"/>
      <c r="BT115" s="950"/>
      <c r="BU115" s="950"/>
      <c r="BV115" s="950" t="s">
        <v>111</v>
      </c>
      <c r="BW115" s="950"/>
      <c r="BX115" s="950"/>
      <c r="BY115" s="950"/>
      <c r="BZ115" s="950"/>
      <c r="CA115" s="950">
        <v>3858</v>
      </c>
      <c r="CB115" s="950"/>
      <c r="CC115" s="950"/>
      <c r="CD115" s="950"/>
      <c r="CE115" s="950"/>
      <c r="CF115" s="944">
        <v>0</v>
      </c>
      <c r="CG115" s="945"/>
      <c r="CH115" s="945"/>
      <c r="CI115" s="945"/>
      <c r="CJ115" s="945"/>
      <c r="CK115" s="975"/>
      <c r="CL115" s="976"/>
      <c r="CM115" s="979" t="s">
        <v>427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21383</v>
      </c>
      <c r="DH115" s="989"/>
      <c r="DI115" s="989"/>
      <c r="DJ115" s="989"/>
      <c r="DK115" s="990"/>
      <c r="DL115" s="991">
        <v>11784</v>
      </c>
      <c r="DM115" s="989"/>
      <c r="DN115" s="989"/>
      <c r="DO115" s="989"/>
      <c r="DP115" s="990"/>
      <c r="DQ115" s="991">
        <v>8956</v>
      </c>
      <c r="DR115" s="989"/>
      <c r="DS115" s="989"/>
      <c r="DT115" s="989"/>
      <c r="DU115" s="990"/>
      <c r="DV115" s="992">
        <v>0</v>
      </c>
      <c r="DW115" s="993"/>
      <c r="DX115" s="993"/>
      <c r="DY115" s="993"/>
      <c r="DZ115" s="994"/>
    </row>
    <row r="116" spans="1:130" s="199" customFormat="1" ht="26.25" customHeight="1">
      <c r="A116" s="986"/>
      <c r="B116" s="987"/>
      <c r="C116" s="995" t="s">
        <v>428</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v>1</v>
      </c>
      <c r="AL116" s="989"/>
      <c r="AM116" s="989"/>
      <c r="AN116" s="989"/>
      <c r="AO116" s="990"/>
      <c r="AP116" s="992">
        <v>0</v>
      </c>
      <c r="AQ116" s="993"/>
      <c r="AR116" s="993"/>
      <c r="AS116" s="993"/>
      <c r="AT116" s="994"/>
      <c r="AU116" s="930"/>
      <c r="AV116" s="931"/>
      <c r="AW116" s="931"/>
      <c r="AX116" s="931"/>
      <c r="AY116" s="931"/>
      <c r="AZ116" s="997" t="s">
        <v>429</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431</v>
      </c>
      <c r="Z117" s="916"/>
      <c r="AA117" s="1006">
        <v>7058692</v>
      </c>
      <c r="AB117" s="1007"/>
      <c r="AC117" s="1007"/>
      <c r="AD117" s="1007"/>
      <c r="AE117" s="1008"/>
      <c r="AF117" s="1009">
        <v>7305875</v>
      </c>
      <c r="AG117" s="1007"/>
      <c r="AH117" s="1007"/>
      <c r="AI117" s="1007"/>
      <c r="AJ117" s="1008"/>
      <c r="AK117" s="1009">
        <v>7524550</v>
      </c>
      <c r="AL117" s="1007"/>
      <c r="AM117" s="1007"/>
      <c r="AN117" s="1007"/>
      <c r="AO117" s="1008"/>
      <c r="AP117" s="1010"/>
      <c r="AQ117" s="1011"/>
      <c r="AR117" s="1011"/>
      <c r="AS117" s="1011"/>
      <c r="AT117" s="1012"/>
      <c r="AU117" s="930"/>
      <c r="AV117" s="931"/>
      <c r="AW117" s="931"/>
      <c r="AX117" s="931"/>
      <c r="AY117" s="931"/>
      <c r="AZ117" s="997" t="s">
        <v>432</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407</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405</v>
      </c>
      <c r="AB118" s="915"/>
      <c r="AC118" s="915"/>
      <c r="AD118" s="915"/>
      <c r="AE118" s="916"/>
      <c r="AF118" s="914" t="s">
        <v>287</v>
      </c>
      <c r="AG118" s="915"/>
      <c r="AH118" s="915"/>
      <c r="AI118" s="915"/>
      <c r="AJ118" s="916"/>
      <c r="AK118" s="914" t="s">
        <v>286</v>
      </c>
      <c r="AL118" s="915"/>
      <c r="AM118" s="915"/>
      <c r="AN118" s="915"/>
      <c r="AO118" s="916"/>
      <c r="AP118" s="1001" t="s">
        <v>406</v>
      </c>
      <c r="AQ118" s="1002"/>
      <c r="AR118" s="1002"/>
      <c r="AS118" s="1002"/>
      <c r="AT118" s="1003"/>
      <c r="AU118" s="930"/>
      <c r="AV118" s="931"/>
      <c r="AW118" s="931"/>
      <c r="AX118" s="931"/>
      <c r="AY118" s="931"/>
      <c r="AZ118" s="1004" t="s">
        <v>434</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436</v>
      </c>
      <c r="BP119" s="1036"/>
      <c r="BQ119" s="1027">
        <v>83734324</v>
      </c>
      <c r="BR119" s="1028"/>
      <c r="BS119" s="1028"/>
      <c r="BT119" s="1028"/>
      <c r="BU119" s="1028"/>
      <c r="BV119" s="1028">
        <v>81277876</v>
      </c>
      <c r="BW119" s="1028"/>
      <c r="BX119" s="1028"/>
      <c r="BY119" s="1028"/>
      <c r="BZ119" s="1028"/>
      <c r="CA119" s="1028">
        <v>77880949</v>
      </c>
      <c r="CB119" s="1028"/>
      <c r="CC119" s="1028"/>
      <c r="CD119" s="1028"/>
      <c r="CE119" s="1028"/>
      <c r="CF119" s="1029"/>
      <c r="CG119" s="1030"/>
      <c r="CH119" s="1030"/>
      <c r="CI119" s="1030"/>
      <c r="CJ119" s="1031"/>
      <c r="CK119" s="977"/>
      <c r="CL119" s="978"/>
      <c r="CM119" s="1032" t="s">
        <v>437</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1468500</v>
      </c>
      <c r="DH119" s="1014"/>
      <c r="DI119" s="1014"/>
      <c r="DJ119" s="1014"/>
      <c r="DK119" s="1015"/>
      <c r="DL119" s="1013">
        <v>1324150</v>
      </c>
      <c r="DM119" s="1014"/>
      <c r="DN119" s="1014"/>
      <c r="DO119" s="1014"/>
      <c r="DP119" s="1015"/>
      <c r="DQ119" s="1013">
        <v>1175420</v>
      </c>
      <c r="DR119" s="1014"/>
      <c r="DS119" s="1014"/>
      <c r="DT119" s="1014"/>
      <c r="DU119" s="1015"/>
      <c r="DV119" s="1016">
        <v>4.7</v>
      </c>
      <c r="DW119" s="1017"/>
      <c r="DX119" s="1017"/>
      <c r="DY119" s="1017"/>
      <c r="DZ119" s="1018"/>
    </row>
    <row r="120" spans="1:130" s="199" customFormat="1" ht="26.25" customHeight="1">
      <c r="A120" s="1089"/>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30404</v>
      </c>
      <c r="AB120" s="989"/>
      <c r="AC120" s="989"/>
      <c r="AD120" s="989"/>
      <c r="AE120" s="990"/>
      <c r="AF120" s="991">
        <v>31219</v>
      </c>
      <c r="AG120" s="989"/>
      <c r="AH120" s="989"/>
      <c r="AI120" s="989"/>
      <c r="AJ120" s="990"/>
      <c r="AK120" s="991">
        <v>30479</v>
      </c>
      <c r="AL120" s="989"/>
      <c r="AM120" s="989"/>
      <c r="AN120" s="989"/>
      <c r="AO120" s="990"/>
      <c r="AP120" s="992">
        <v>0.1</v>
      </c>
      <c r="AQ120" s="993"/>
      <c r="AR120" s="993"/>
      <c r="AS120" s="993"/>
      <c r="AT120" s="994"/>
      <c r="AU120" s="1019" t="s">
        <v>438</v>
      </c>
      <c r="AV120" s="1020"/>
      <c r="AW120" s="1020"/>
      <c r="AX120" s="1020"/>
      <c r="AY120" s="1021"/>
      <c r="AZ120" s="970" t="s">
        <v>439</v>
      </c>
      <c r="BA120" s="919"/>
      <c r="BB120" s="919"/>
      <c r="BC120" s="919"/>
      <c r="BD120" s="919"/>
      <c r="BE120" s="919"/>
      <c r="BF120" s="919"/>
      <c r="BG120" s="919"/>
      <c r="BH120" s="919"/>
      <c r="BI120" s="919"/>
      <c r="BJ120" s="919"/>
      <c r="BK120" s="919"/>
      <c r="BL120" s="919"/>
      <c r="BM120" s="919"/>
      <c r="BN120" s="919"/>
      <c r="BO120" s="919"/>
      <c r="BP120" s="920"/>
      <c r="BQ120" s="956">
        <v>15398117</v>
      </c>
      <c r="BR120" s="957"/>
      <c r="BS120" s="957"/>
      <c r="BT120" s="957"/>
      <c r="BU120" s="957"/>
      <c r="BV120" s="957">
        <v>16207419</v>
      </c>
      <c r="BW120" s="957"/>
      <c r="BX120" s="957"/>
      <c r="BY120" s="957"/>
      <c r="BZ120" s="957"/>
      <c r="CA120" s="957">
        <v>17256518</v>
      </c>
      <c r="CB120" s="957"/>
      <c r="CC120" s="957"/>
      <c r="CD120" s="957"/>
      <c r="CE120" s="957"/>
      <c r="CF120" s="971">
        <v>68.8</v>
      </c>
      <c r="CG120" s="972"/>
      <c r="CH120" s="972"/>
      <c r="CI120" s="972"/>
      <c r="CJ120" s="972"/>
      <c r="CK120" s="1037" t="s">
        <v>440</v>
      </c>
      <c r="CL120" s="1038"/>
      <c r="CM120" s="1038"/>
      <c r="CN120" s="1038"/>
      <c r="CO120" s="1039"/>
      <c r="CP120" s="1045" t="s">
        <v>390</v>
      </c>
      <c r="CQ120" s="1046"/>
      <c r="CR120" s="1046"/>
      <c r="CS120" s="1046"/>
      <c r="CT120" s="1046"/>
      <c r="CU120" s="1046"/>
      <c r="CV120" s="1046"/>
      <c r="CW120" s="1046"/>
      <c r="CX120" s="1046"/>
      <c r="CY120" s="1046"/>
      <c r="CZ120" s="1046"/>
      <c r="DA120" s="1046"/>
      <c r="DB120" s="1046"/>
      <c r="DC120" s="1046"/>
      <c r="DD120" s="1046"/>
      <c r="DE120" s="1046"/>
      <c r="DF120" s="1047"/>
      <c r="DG120" s="956">
        <v>29909074</v>
      </c>
      <c r="DH120" s="957"/>
      <c r="DI120" s="957"/>
      <c r="DJ120" s="957"/>
      <c r="DK120" s="957"/>
      <c r="DL120" s="957">
        <v>28688211</v>
      </c>
      <c r="DM120" s="957"/>
      <c r="DN120" s="957"/>
      <c r="DO120" s="957"/>
      <c r="DP120" s="957"/>
      <c r="DQ120" s="957">
        <v>27119314</v>
      </c>
      <c r="DR120" s="957"/>
      <c r="DS120" s="957"/>
      <c r="DT120" s="957"/>
      <c r="DU120" s="957"/>
      <c r="DV120" s="958">
        <v>108.2</v>
      </c>
      <c r="DW120" s="958"/>
      <c r="DX120" s="958"/>
      <c r="DY120" s="958"/>
      <c r="DZ120" s="959"/>
    </row>
    <row r="121" spans="1:130" s="199" customFormat="1" ht="26.25" customHeight="1">
      <c r="A121" s="1089"/>
      <c r="B121" s="976"/>
      <c r="C121" s="997" t="s">
        <v>441</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442</v>
      </c>
      <c r="BA121" s="980"/>
      <c r="BB121" s="980"/>
      <c r="BC121" s="980"/>
      <c r="BD121" s="980"/>
      <c r="BE121" s="980"/>
      <c r="BF121" s="980"/>
      <c r="BG121" s="980"/>
      <c r="BH121" s="980"/>
      <c r="BI121" s="980"/>
      <c r="BJ121" s="980"/>
      <c r="BK121" s="980"/>
      <c r="BL121" s="980"/>
      <c r="BM121" s="980"/>
      <c r="BN121" s="980"/>
      <c r="BO121" s="980"/>
      <c r="BP121" s="981"/>
      <c r="BQ121" s="949">
        <v>14727322</v>
      </c>
      <c r="BR121" s="950"/>
      <c r="BS121" s="950"/>
      <c r="BT121" s="950"/>
      <c r="BU121" s="950"/>
      <c r="BV121" s="950">
        <v>13802679</v>
      </c>
      <c r="BW121" s="950"/>
      <c r="BX121" s="950"/>
      <c r="BY121" s="950"/>
      <c r="BZ121" s="950"/>
      <c r="CA121" s="950">
        <v>12800358</v>
      </c>
      <c r="CB121" s="950"/>
      <c r="CC121" s="950"/>
      <c r="CD121" s="950"/>
      <c r="CE121" s="950"/>
      <c r="CF121" s="944">
        <v>51.1</v>
      </c>
      <c r="CG121" s="945"/>
      <c r="CH121" s="945"/>
      <c r="CI121" s="945"/>
      <c r="CJ121" s="945"/>
      <c r="CK121" s="1040"/>
      <c r="CL121" s="1041"/>
      <c r="CM121" s="1041"/>
      <c r="CN121" s="1041"/>
      <c r="CO121" s="1042"/>
      <c r="CP121" s="1050" t="s">
        <v>389</v>
      </c>
      <c r="CQ121" s="1051"/>
      <c r="CR121" s="1051"/>
      <c r="CS121" s="1051"/>
      <c r="CT121" s="1051"/>
      <c r="CU121" s="1051"/>
      <c r="CV121" s="1051"/>
      <c r="CW121" s="1051"/>
      <c r="CX121" s="1051"/>
      <c r="CY121" s="1051"/>
      <c r="CZ121" s="1051"/>
      <c r="DA121" s="1051"/>
      <c r="DB121" s="1051"/>
      <c r="DC121" s="1051"/>
      <c r="DD121" s="1051"/>
      <c r="DE121" s="1051"/>
      <c r="DF121" s="1052"/>
      <c r="DG121" s="949">
        <v>138271</v>
      </c>
      <c r="DH121" s="950"/>
      <c r="DI121" s="950"/>
      <c r="DJ121" s="950"/>
      <c r="DK121" s="950"/>
      <c r="DL121" s="950">
        <v>128061</v>
      </c>
      <c r="DM121" s="950"/>
      <c r="DN121" s="950"/>
      <c r="DO121" s="950"/>
      <c r="DP121" s="950"/>
      <c r="DQ121" s="950">
        <v>117612</v>
      </c>
      <c r="DR121" s="950"/>
      <c r="DS121" s="950"/>
      <c r="DT121" s="950"/>
      <c r="DU121" s="950"/>
      <c r="DV121" s="951">
        <v>0.5</v>
      </c>
      <c r="DW121" s="951"/>
      <c r="DX121" s="951"/>
      <c r="DY121" s="951"/>
      <c r="DZ121" s="952"/>
    </row>
    <row r="122" spans="1:130" s="199" customFormat="1" ht="26.25" customHeight="1">
      <c r="A122" s="1089"/>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443</v>
      </c>
      <c r="BA122" s="995"/>
      <c r="BB122" s="995"/>
      <c r="BC122" s="995"/>
      <c r="BD122" s="995"/>
      <c r="BE122" s="995"/>
      <c r="BF122" s="995"/>
      <c r="BG122" s="995"/>
      <c r="BH122" s="995"/>
      <c r="BI122" s="995"/>
      <c r="BJ122" s="995"/>
      <c r="BK122" s="995"/>
      <c r="BL122" s="995"/>
      <c r="BM122" s="995"/>
      <c r="BN122" s="995"/>
      <c r="BO122" s="995"/>
      <c r="BP122" s="996"/>
      <c r="BQ122" s="1027">
        <v>52431262</v>
      </c>
      <c r="BR122" s="1028"/>
      <c r="BS122" s="1028"/>
      <c r="BT122" s="1028"/>
      <c r="BU122" s="1028"/>
      <c r="BV122" s="1028">
        <v>51767341</v>
      </c>
      <c r="BW122" s="1028"/>
      <c r="BX122" s="1028"/>
      <c r="BY122" s="1028"/>
      <c r="BZ122" s="1028"/>
      <c r="CA122" s="1028">
        <v>50408788</v>
      </c>
      <c r="CB122" s="1028"/>
      <c r="CC122" s="1028"/>
      <c r="CD122" s="1028"/>
      <c r="CE122" s="1028"/>
      <c r="CF122" s="1048">
        <v>201.1</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v>58439</v>
      </c>
      <c r="DH122" s="950"/>
      <c r="DI122" s="950"/>
      <c r="DJ122" s="950"/>
      <c r="DK122" s="950"/>
      <c r="DL122" s="950">
        <v>58771</v>
      </c>
      <c r="DM122" s="950"/>
      <c r="DN122" s="950"/>
      <c r="DO122" s="950"/>
      <c r="DP122" s="950"/>
      <c r="DQ122" s="950">
        <v>48726</v>
      </c>
      <c r="DR122" s="950"/>
      <c r="DS122" s="950"/>
      <c r="DT122" s="950"/>
      <c r="DU122" s="950"/>
      <c r="DV122" s="951">
        <v>0.2</v>
      </c>
      <c r="DW122" s="951"/>
      <c r="DX122" s="951"/>
      <c r="DY122" s="951"/>
      <c r="DZ122" s="952"/>
    </row>
    <row r="123" spans="1:130" s="199" customFormat="1" ht="26.25" customHeight="1">
      <c r="A123" s="1089"/>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444</v>
      </c>
      <c r="BP123" s="1036"/>
      <c r="BQ123" s="1095">
        <v>82556701</v>
      </c>
      <c r="BR123" s="1096"/>
      <c r="BS123" s="1096"/>
      <c r="BT123" s="1096"/>
      <c r="BU123" s="1096"/>
      <c r="BV123" s="1096">
        <v>81777439</v>
      </c>
      <c r="BW123" s="1096"/>
      <c r="BX123" s="1096"/>
      <c r="BY123" s="1096"/>
      <c r="BZ123" s="1096"/>
      <c r="CA123" s="1096">
        <v>80465664</v>
      </c>
      <c r="CB123" s="1096"/>
      <c r="CC123" s="1096"/>
      <c r="CD123" s="1096"/>
      <c r="CE123" s="1096"/>
      <c r="CF123" s="1029"/>
      <c r="CG123" s="1030"/>
      <c r="CH123" s="1030"/>
      <c r="CI123" s="1030"/>
      <c r="CJ123" s="1031"/>
      <c r="CK123" s="1040"/>
      <c r="CL123" s="1041"/>
      <c r="CM123" s="1041"/>
      <c r="CN123" s="1041"/>
      <c r="CO123" s="1042"/>
      <c r="CP123" s="1050" t="s">
        <v>385</v>
      </c>
      <c r="CQ123" s="1051"/>
      <c r="CR123" s="1051"/>
      <c r="CS123" s="1051"/>
      <c r="CT123" s="1051"/>
      <c r="CU123" s="1051"/>
      <c r="CV123" s="1051"/>
      <c r="CW123" s="1051"/>
      <c r="CX123" s="1051"/>
      <c r="CY123" s="1051"/>
      <c r="CZ123" s="1051"/>
      <c r="DA123" s="1051"/>
      <c r="DB123" s="1051"/>
      <c r="DC123" s="1051"/>
      <c r="DD123" s="1051"/>
      <c r="DE123" s="1051"/>
      <c r="DF123" s="1052"/>
      <c r="DG123" s="988">
        <v>2438</v>
      </c>
      <c r="DH123" s="989"/>
      <c r="DI123" s="989"/>
      <c r="DJ123" s="989"/>
      <c r="DK123" s="990"/>
      <c r="DL123" s="991">
        <v>1496</v>
      </c>
      <c r="DM123" s="989"/>
      <c r="DN123" s="989"/>
      <c r="DO123" s="989"/>
      <c r="DP123" s="990"/>
      <c r="DQ123" s="991">
        <v>952</v>
      </c>
      <c r="DR123" s="989"/>
      <c r="DS123" s="989"/>
      <c r="DT123" s="989"/>
      <c r="DU123" s="990"/>
      <c r="DV123" s="992">
        <v>0</v>
      </c>
      <c r="DW123" s="993"/>
      <c r="DX123" s="993"/>
      <c r="DY123" s="993"/>
      <c r="DZ123" s="994"/>
    </row>
    <row r="124" spans="1:130" s="199" customFormat="1" ht="26.25" customHeight="1" thickBot="1">
      <c r="A124" s="1089"/>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4.7</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446</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c r="A125" s="1089"/>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447</v>
      </c>
      <c r="CL125" s="1038"/>
      <c r="CM125" s="1038"/>
      <c r="CN125" s="1038"/>
      <c r="CO125" s="1039"/>
      <c r="CP125" s="970" t="s">
        <v>448</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140100</v>
      </c>
      <c r="AB126" s="989"/>
      <c r="AC126" s="989"/>
      <c r="AD126" s="989"/>
      <c r="AE126" s="990"/>
      <c r="AF126" s="991">
        <v>144350</v>
      </c>
      <c r="AG126" s="989"/>
      <c r="AH126" s="989"/>
      <c r="AI126" s="989"/>
      <c r="AJ126" s="990"/>
      <c r="AK126" s="991">
        <v>148730</v>
      </c>
      <c r="AL126" s="989"/>
      <c r="AM126" s="989"/>
      <c r="AN126" s="989"/>
      <c r="AO126" s="990"/>
      <c r="AP126" s="992">
        <v>0.6</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449</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c r="A127" s="1090"/>
      <c r="B127" s="978"/>
      <c r="C127" s="1032" t="s">
        <v>450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451</v>
      </c>
      <c r="AY127" s="1063"/>
      <c r="AZ127" s="1063"/>
      <c r="BA127" s="1063"/>
      <c r="BB127" s="1063"/>
      <c r="BC127" s="1063"/>
      <c r="BD127" s="1063"/>
      <c r="BE127" s="1064"/>
      <c r="BF127" s="1065" t="s">
        <v>452</v>
      </c>
      <c r="BG127" s="1063"/>
      <c r="BH127" s="1063"/>
      <c r="BI127" s="1063"/>
      <c r="BJ127" s="1063"/>
      <c r="BK127" s="1063"/>
      <c r="BL127" s="1064"/>
      <c r="BM127" s="1065" t="s">
        <v>453</v>
      </c>
      <c r="BN127" s="1063"/>
      <c r="BO127" s="1063"/>
      <c r="BP127" s="1063"/>
      <c r="BQ127" s="1063"/>
      <c r="BR127" s="1063"/>
      <c r="BS127" s="1064"/>
      <c r="BT127" s="1065" t="s">
        <v>454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455</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456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457</v>
      </c>
      <c r="X128" s="1075"/>
      <c r="Y128" s="1075"/>
      <c r="Z128" s="1076"/>
      <c r="AA128" s="1077">
        <v>1374645</v>
      </c>
      <c r="AB128" s="1078"/>
      <c r="AC128" s="1078"/>
      <c r="AD128" s="1078"/>
      <c r="AE128" s="1079"/>
      <c r="AF128" s="1080">
        <v>1345894</v>
      </c>
      <c r="AG128" s="1078"/>
      <c r="AH128" s="1078"/>
      <c r="AI128" s="1078"/>
      <c r="AJ128" s="1079"/>
      <c r="AK128" s="1080">
        <v>1368144</v>
      </c>
      <c r="AL128" s="1078"/>
      <c r="AM128" s="1078"/>
      <c r="AN128" s="1078"/>
      <c r="AO128" s="1079"/>
      <c r="AP128" s="1081"/>
      <c r="AQ128" s="1082"/>
      <c r="AR128" s="1082"/>
      <c r="AS128" s="1082"/>
      <c r="AT128" s="1083"/>
      <c r="AU128" s="235"/>
      <c r="AV128" s="235"/>
      <c r="AW128" s="235"/>
      <c r="AX128" s="918" t="s">
        <v>458</v>
      </c>
      <c r="AY128" s="919"/>
      <c r="AZ128" s="919"/>
      <c r="BA128" s="919"/>
      <c r="BB128" s="919"/>
      <c r="BC128" s="919"/>
      <c r="BD128" s="919"/>
      <c r="BE128" s="920"/>
      <c r="BF128" s="1084" t="s">
        <v>111</v>
      </c>
      <c r="BG128" s="1085"/>
      <c r="BH128" s="1085"/>
      <c r="BI128" s="1085"/>
      <c r="BJ128" s="1085"/>
      <c r="BK128" s="1085"/>
      <c r="BL128" s="1086"/>
      <c r="BM128" s="1084">
        <v>11.83</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459</v>
      </c>
      <c r="CQ128" s="1067"/>
      <c r="CR128" s="1067"/>
      <c r="CS128" s="1067"/>
      <c r="CT128" s="1067"/>
      <c r="CU128" s="1067"/>
      <c r="CV128" s="1067"/>
      <c r="CW128" s="1067"/>
      <c r="CX128" s="1067"/>
      <c r="CY128" s="1067"/>
      <c r="CZ128" s="1067"/>
      <c r="DA128" s="1067"/>
      <c r="DB128" s="1067"/>
      <c r="DC128" s="1067"/>
      <c r="DD128" s="1067"/>
      <c r="DE128" s="1067"/>
      <c r="DF128" s="1068"/>
      <c r="DG128" s="1069">
        <v>6383</v>
      </c>
      <c r="DH128" s="1070"/>
      <c r="DI128" s="1070"/>
      <c r="DJ128" s="1070"/>
      <c r="DK128" s="1070"/>
      <c r="DL128" s="1070" t="s">
        <v>111</v>
      </c>
      <c r="DM128" s="1070"/>
      <c r="DN128" s="1070"/>
      <c r="DO128" s="1070"/>
      <c r="DP128" s="1070"/>
      <c r="DQ128" s="1070">
        <v>3858</v>
      </c>
      <c r="DR128" s="1070"/>
      <c r="DS128" s="1070"/>
      <c r="DT128" s="1070"/>
      <c r="DU128" s="1070"/>
      <c r="DV128" s="1071">
        <v>0</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29010687</v>
      </c>
      <c r="AB129" s="989"/>
      <c r="AC129" s="989"/>
      <c r="AD129" s="989"/>
      <c r="AE129" s="990"/>
      <c r="AF129" s="991">
        <v>29240678</v>
      </c>
      <c r="AG129" s="989"/>
      <c r="AH129" s="989"/>
      <c r="AI129" s="989"/>
      <c r="AJ129" s="990"/>
      <c r="AK129" s="991">
        <v>29377905</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111</v>
      </c>
      <c r="BG129" s="1099"/>
      <c r="BH129" s="1099"/>
      <c r="BI129" s="1099"/>
      <c r="BJ129" s="1099"/>
      <c r="BK129" s="1099"/>
      <c r="BL129" s="1100"/>
      <c r="BM129" s="1098">
        <v>16.829999999999998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4448189</v>
      </c>
      <c r="AB130" s="989"/>
      <c r="AC130" s="989"/>
      <c r="AD130" s="989"/>
      <c r="AE130" s="990"/>
      <c r="AF130" s="991">
        <v>4270922</v>
      </c>
      <c r="AG130" s="989"/>
      <c r="AH130" s="989"/>
      <c r="AI130" s="989"/>
      <c r="AJ130" s="990"/>
      <c r="AK130" s="991">
        <v>4311475</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6.3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24562498</v>
      </c>
      <c r="AB131" s="1014"/>
      <c r="AC131" s="1014"/>
      <c r="AD131" s="1014"/>
      <c r="AE131" s="1015"/>
      <c r="AF131" s="1013">
        <v>24969756</v>
      </c>
      <c r="AG131" s="1014"/>
      <c r="AH131" s="1014"/>
      <c r="AI131" s="1014"/>
      <c r="AJ131" s="1015"/>
      <c r="AK131" s="1013">
        <v>25066430</v>
      </c>
      <c r="AL131" s="1014"/>
      <c r="AM131" s="1014"/>
      <c r="AN131" s="1014"/>
      <c r="AO131" s="1015"/>
      <c r="AP131" s="1144"/>
      <c r="AQ131" s="1145"/>
      <c r="AR131" s="1145"/>
      <c r="AS131" s="1145"/>
      <c r="AT131" s="1146"/>
      <c r="AU131" s="237"/>
      <c r="AV131" s="237"/>
      <c r="AW131" s="237"/>
      <c r="AX131" s="1116" t="s">
        <v>466</v>
      </c>
      <c r="AY131" s="1067"/>
      <c r="AZ131" s="1067"/>
      <c r="BA131" s="1067"/>
      <c r="BB131" s="1067"/>
      <c r="BC131" s="1067"/>
      <c r="BD131" s="1067"/>
      <c r="BE131" s="1068"/>
      <c r="BF131" s="1117" t="s">
        <v>467</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469</v>
      </c>
      <c r="W132" s="1127"/>
      <c r="X132" s="1127"/>
      <c r="Y132" s="1127"/>
      <c r="Z132" s="1128"/>
      <c r="AA132" s="1129">
        <v>5.0314833610000003</v>
      </c>
      <c r="AB132" s="1130"/>
      <c r="AC132" s="1130"/>
      <c r="AD132" s="1130"/>
      <c r="AE132" s="1131"/>
      <c r="AF132" s="1132">
        <v>6.7644193240000003</v>
      </c>
      <c r="AG132" s="1130"/>
      <c r="AH132" s="1130"/>
      <c r="AI132" s="1130"/>
      <c r="AJ132" s="1131"/>
      <c r="AK132" s="1132">
        <v>7.3601665650000001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470</v>
      </c>
      <c r="W133" s="1110"/>
      <c r="X133" s="1110"/>
      <c r="Y133" s="1110"/>
      <c r="Z133" s="1111"/>
      <c r="AA133" s="1112">
        <v>6.1</v>
      </c>
      <c r="AB133" s="1113"/>
      <c r="AC133" s="1113"/>
      <c r="AD133" s="1113"/>
      <c r="AE133" s="1114"/>
      <c r="AF133" s="1112">
        <v>6</v>
      </c>
      <c r="AG133" s="1113"/>
      <c r="AH133" s="1113"/>
      <c r="AI133" s="1113"/>
      <c r="AJ133" s="1114"/>
      <c r="AK133" s="1112">
        <v>6.3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4" zoomScaleNormal="85" zoomScaleSheetLayoutView="55" workbookViewId="0">
      <selection activeCell="AI10" sqref="AI10"/>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K1"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4"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50" t="s">
        <v>473</v>
      </c>
      <c r="L7" s="256"/>
      <c r="M7" s="257" t="s">
        <v>474</v>
      </c>
      <c r="N7" s="258"/>
    </row>
    <row r="8" spans="1:16">
      <c r="A8" s="250"/>
      <c r="B8" s="246"/>
      <c r="C8" s="246"/>
      <c r="D8" s="246"/>
      <c r="E8" s="246"/>
      <c r="F8" s="246"/>
      <c r="G8" s="259"/>
      <c r="H8" s="260"/>
      <c r="I8" s="260"/>
      <c r="J8" s="261"/>
      <c r="K8" s="1151"/>
      <c r="L8" s="262" t="s">
        <v>475</v>
      </c>
      <c r="M8" s="263" t="s">
        <v>476</v>
      </c>
      <c r="N8" s="264" t="s">
        <v>477</v>
      </c>
    </row>
    <row r="9" spans="1:16">
      <c r="A9" s="250"/>
      <c r="B9" s="246"/>
      <c r="C9" s="246"/>
      <c r="D9" s="246"/>
      <c r="E9" s="246"/>
      <c r="F9" s="246"/>
      <c r="G9" s="1152" t="s">
        <v>478</v>
      </c>
      <c r="H9" s="1153"/>
      <c r="I9" s="1153"/>
      <c r="J9" s="1154"/>
      <c r="K9" s="265">
        <v>8376390</v>
      </c>
      <c r="L9" s="266">
        <v>55382</v>
      </c>
      <c r="M9" s="267">
        <v>55721</v>
      </c>
      <c r="N9" s="268">
        <v>-0.6</v>
      </c>
    </row>
    <row r="10" spans="1:16">
      <c r="A10" s="250"/>
      <c r="B10" s="246"/>
      <c r="C10" s="246"/>
      <c r="D10" s="246"/>
      <c r="E10" s="246"/>
      <c r="F10" s="246"/>
      <c r="G10" s="1152" t="s">
        <v>479</v>
      </c>
      <c r="H10" s="1153"/>
      <c r="I10" s="1153"/>
      <c r="J10" s="1154"/>
      <c r="K10" s="269">
        <v>761027</v>
      </c>
      <c r="L10" s="270">
        <v>5032</v>
      </c>
      <c r="M10" s="271">
        <v>5407</v>
      </c>
      <c r="N10" s="272">
        <v>-6.9</v>
      </c>
    </row>
    <row r="11" spans="1:16" ht="13.5" customHeight="1">
      <c r="A11" s="250"/>
      <c r="B11" s="246"/>
      <c r="C11" s="246"/>
      <c r="D11" s="246"/>
      <c r="E11" s="246"/>
      <c r="F11" s="246"/>
      <c r="G11" s="1152" t="s">
        <v>480</v>
      </c>
      <c r="H11" s="1153"/>
      <c r="I11" s="1153"/>
      <c r="J11" s="1154"/>
      <c r="K11" s="269">
        <v>20833</v>
      </c>
      <c r="L11" s="270">
        <v>138</v>
      </c>
      <c r="M11" s="271">
        <v>4456</v>
      </c>
      <c r="N11" s="272">
        <v>-96.9</v>
      </c>
    </row>
    <row r="12" spans="1:16" ht="13.5" customHeight="1">
      <c r="A12" s="250"/>
      <c r="B12" s="246"/>
      <c r="C12" s="246"/>
      <c r="D12" s="246"/>
      <c r="E12" s="246"/>
      <c r="F12" s="246"/>
      <c r="G12" s="1152" t="s">
        <v>481</v>
      </c>
      <c r="H12" s="1153"/>
      <c r="I12" s="1153"/>
      <c r="J12" s="1154"/>
      <c r="K12" s="269" t="s">
        <v>482</v>
      </c>
      <c r="L12" s="270" t="s">
        <v>482</v>
      </c>
      <c r="M12" s="271">
        <v>1602</v>
      </c>
      <c r="N12" s="272" t="s">
        <v>482</v>
      </c>
    </row>
    <row r="13" spans="1:16" ht="13.5" customHeight="1">
      <c r="A13" s="250"/>
      <c r="B13" s="246"/>
      <c r="C13" s="246"/>
      <c r="D13" s="246"/>
      <c r="E13" s="246"/>
      <c r="F13" s="246"/>
      <c r="G13" s="1152" t="s">
        <v>483</v>
      </c>
      <c r="H13" s="1153"/>
      <c r="I13" s="1153"/>
      <c r="J13" s="1154"/>
      <c r="K13" s="269" t="s">
        <v>482</v>
      </c>
      <c r="L13" s="270" t="s">
        <v>482</v>
      </c>
      <c r="M13" s="271">
        <v>24</v>
      </c>
      <c r="N13" s="272" t="s">
        <v>482</v>
      </c>
    </row>
    <row r="14" spans="1:16" ht="13.5" customHeight="1">
      <c r="A14" s="250"/>
      <c r="B14" s="246"/>
      <c r="C14" s="246"/>
      <c r="D14" s="246"/>
      <c r="E14" s="246"/>
      <c r="F14" s="246"/>
      <c r="G14" s="1152" t="s">
        <v>484</v>
      </c>
      <c r="H14" s="1153"/>
      <c r="I14" s="1153"/>
      <c r="J14" s="1154"/>
      <c r="K14" s="269">
        <v>148470</v>
      </c>
      <c r="L14" s="270">
        <v>982</v>
      </c>
      <c r="M14" s="271">
        <v>2095</v>
      </c>
      <c r="N14" s="272">
        <v>-53.1</v>
      </c>
    </row>
    <row r="15" spans="1:16" ht="13.5" customHeight="1">
      <c r="A15" s="250"/>
      <c r="B15" s="246"/>
      <c r="C15" s="246"/>
      <c r="D15" s="246"/>
      <c r="E15" s="246"/>
      <c r="F15" s="246"/>
      <c r="G15" s="1152" t="s">
        <v>485</v>
      </c>
      <c r="H15" s="1153"/>
      <c r="I15" s="1153"/>
      <c r="J15" s="1154"/>
      <c r="K15" s="269">
        <v>302536</v>
      </c>
      <c r="L15" s="270">
        <v>2000</v>
      </c>
      <c r="M15" s="271">
        <v>1844</v>
      </c>
      <c r="N15" s="272">
        <v>8.5</v>
      </c>
    </row>
    <row r="16" spans="1:16">
      <c r="A16" s="250"/>
      <c r="B16" s="246"/>
      <c r="C16" s="246"/>
      <c r="D16" s="246"/>
      <c r="E16" s="246"/>
      <c r="F16" s="246"/>
      <c r="G16" s="1155" t="s">
        <v>486</v>
      </c>
      <c r="H16" s="1156"/>
      <c r="I16" s="1156"/>
      <c r="J16" s="1157"/>
      <c r="K16" s="270">
        <v>-816014</v>
      </c>
      <c r="L16" s="270">
        <v>-5395</v>
      </c>
      <c r="M16" s="271">
        <v>-4887</v>
      </c>
      <c r="N16" s="272">
        <v>10.4</v>
      </c>
    </row>
    <row r="17" spans="1:16">
      <c r="A17" s="250"/>
      <c r="B17" s="246"/>
      <c r="C17" s="246"/>
      <c r="D17" s="246"/>
      <c r="E17" s="246"/>
      <c r="F17" s="246"/>
      <c r="G17" s="1155" t="s">
        <v>170</v>
      </c>
      <c r="H17" s="1156"/>
      <c r="I17" s="1156"/>
      <c r="J17" s="1157"/>
      <c r="K17" s="270">
        <v>8793242</v>
      </c>
      <c r="L17" s="270">
        <v>58138</v>
      </c>
      <c r="M17" s="271">
        <v>66260</v>
      </c>
      <c r="N17" s="272">
        <v>-12.3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47" t="s">
        <v>491</v>
      </c>
      <c r="H21" s="1148"/>
      <c r="I21" s="1148"/>
      <c r="J21" s="1149"/>
      <c r="K21" s="282">
        <v>6.74</v>
      </c>
      <c r="L21" s="283">
        <v>6.58</v>
      </c>
      <c r="M21" s="284">
        <v>0.16</v>
      </c>
      <c r="N21" s="251"/>
      <c r="O21" s="285"/>
      <c r="P21" s="281"/>
    </row>
    <row r="22" spans="1:16" s="286" customFormat="1">
      <c r="A22" s="281"/>
      <c r="B22" s="251"/>
      <c r="C22" s="251"/>
      <c r="D22" s="251"/>
      <c r="E22" s="251"/>
      <c r="F22" s="251"/>
      <c r="G22" s="1147" t="s">
        <v>492</v>
      </c>
      <c r="H22" s="1148"/>
      <c r="I22" s="1148"/>
      <c r="J22" s="1149"/>
      <c r="K22" s="287">
        <v>99.9</v>
      </c>
      <c r="L22" s="288">
        <v>99.7</v>
      </c>
      <c r="M22" s="289">
        <v>0.2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50" t="s">
        <v>473</v>
      </c>
      <c r="L30" s="256"/>
      <c r="M30" s="257" t="s">
        <v>474</v>
      </c>
      <c r="N30" s="258"/>
    </row>
    <row r="31" spans="1:16">
      <c r="A31" s="250"/>
      <c r="B31" s="246"/>
      <c r="C31" s="246"/>
      <c r="D31" s="246"/>
      <c r="E31" s="246"/>
      <c r="F31" s="246"/>
      <c r="G31" s="259"/>
      <c r="H31" s="260"/>
      <c r="I31" s="260"/>
      <c r="J31" s="261"/>
      <c r="K31" s="1151"/>
      <c r="L31" s="262" t="s">
        <v>475</v>
      </c>
      <c r="M31" s="263" t="s">
        <v>476</v>
      </c>
      <c r="N31" s="264" t="s">
        <v>477</v>
      </c>
    </row>
    <row r="32" spans="1:16" ht="27" customHeight="1">
      <c r="A32" s="250"/>
      <c r="B32" s="246"/>
      <c r="C32" s="246"/>
      <c r="D32" s="246"/>
      <c r="E32" s="246"/>
      <c r="F32" s="246"/>
      <c r="G32" s="1163" t="s">
        <v>496</v>
      </c>
      <c r="H32" s="1164"/>
      <c r="I32" s="1164"/>
      <c r="J32" s="1165"/>
      <c r="K32" s="296">
        <v>4887655</v>
      </c>
      <c r="L32" s="296">
        <v>32316</v>
      </c>
      <c r="M32" s="297">
        <v>35238</v>
      </c>
      <c r="N32" s="298">
        <v>-8.3000000000000007</v>
      </c>
    </row>
    <row r="33" spans="1:16" ht="13.5" customHeight="1">
      <c r="A33" s="250"/>
      <c r="B33" s="246"/>
      <c r="C33" s="246"/>
      <c r="D33" s="246"/>
      <c r="E33" s="246"/>
      <c r="F33" s="246"/>
      <c r="G33" s="1163" t="s">
        <v>497</v>
      </c>
      <c r="H33" s="1164"/>
      <c r="I33" s="1164"/>
      <c r="J33" s="1165"/>
      <c r="K33" s="296" t="s">
        <v>482</v>
      </c>
      <c r="L33" s="296" t="s">
        <v>482</v>
      </c>
      <c r="M33" s="297" t="s">
        <v>482</v>
      </c>
      <c r="N33" s="298" t="s">
        <v>482</v>
      </c>
    </row>
    <row r="34" spans="1:16" ht="27" customHeight="1">
      <c r="A34" s="250"/>
      <c r="B34" s="246"/>
      <c r="C34" s="246"/>
      <c r="D34" s="246"/>
      <c r="E34" s="246"/>
      <c r="F34" s="246"/>
      <c r="G34" s="1163" t="s">
        <v>498</v>
      </c>
      <c r="H34" s="1164"/>
      <c r="I34" s="1164"/>
      <c r="J34" s="1165"/>
      <c r="K34" s="296" t="s">
        <v>482</v>
      </c>
      <c r="L34" s="296" t="s">
        <v>482</v>
      </c>
      <c r="M34" s="297">
        <v>9</v>
      </c>
      <c r="N34" s="298" t="s">
        <v>482</v>
      </c>
    </row>
    <row r="35" spans="1:16" ht="27" customHeight="1">
      <c r="A35" s="250"/>
      <c r="B35" s="246"/>
      <c r="C35" s="246"/>
      <c r="D35" s="246"/>
      <c r="E35" s="246"/>
      <c r="F35" s="246"/>
      <c r="G35" s="1163" t="s">
        <v>499</v>
      </c>
      <c r="H35" s="1164"/>
      <c r="I35" s="1164"/>
      <c r="J35" s="1165"/>
      <c r="K35" s="296">
        <v>2457685</v>
      </c>
      <c r="L35" s="296">
        <v>16249</v>
      </c>
      <c r="M35" s="297">
        <v>12777</v>
      </c>
      <c r="N35" s="298">
        <v>27.2</v>
      </c>
    </row>
    <row r="36" spans="1:16" ht="27" customHeight="1">
      <c r="A36" s="250"/>
      <c r="B36" s="246"/>
      <c r="C36" s="246"/>
      <c r="D36" s="246"/>
      <c r="E36" s="246"/>
      <c r="F36" s="246"/>
      <c r="G36" s="1163" t="s">
        <v>500</v>
      </c>
      <c r="H36" s="1164"/>
      <c r="I36" s="1164"/>
      <c r="J36" s="1165"/>
      <c r="K36" s="296" t="s">
        <v>482</v>
      </c>
      <c r="L36" s="296" t="s">
        <v>482</v>
      </c>
      <c r="M36" s="297">
        <v>1670</v>
      </c>
      <c r="N36" s="298" t="s">
        <v>482</v>
      </c>
    </row>
    <row r="37" spans="1:16" ht="13.5" customHeight="1">
      <c r="A37" s="250"/>
      <c r="B37" s="246"/>
      <c r="C37" s="246"/>
      <c r="D37" s="246"/>
      <c r="E37" s="246"/>
      <c r="F37" s="246"/>
      <c r="G37" s="1163" t="s">
        <v>501</v>
      </c>
      <c r="H37" s="1164"/>
      <c r="I37" s="1164"/>
      <c r="J37" s="1165"/>
      <c r="K37" s="296">
        <v>179209</v>
      </c>
      <c r="L37" s="296">
        <v>1185</v>
      </c>
      <c r="M37" s="297">
        <v>592</v>
      </c>
      <c r="N37" s="298">
        <v>100.2</v>
      </c>
    </row>
    <row r="38" spans="1:16" ht="27" customHeight="1">
      <c r="A38" s="250"/>
      <c r="B38" s="246"/>
      <c r="C38" s="246"/>
      <c r="D38" s="246"/>
      <c r="E38" s="246"/>
      <c r="F38" s="246"/>
      <c r="G38" s="1166" t="s">
        <v>502</v>
      </c>
      <c r="H38" s="1167"/>
      <c r="I38" s="1167"/>
      <c r="J38" s="1168"/>
      <c r="K38" s="299">
        <v>1</v>
      </c>
      <c r="L38" s="299">
        <v>0</v>
      </c>
      <c r="M38" s="300">
        <v>0</v>
      </c>
      <c r="N38" s="301">
        <v>0</v>
      </c>
      <c r="O38" s="295"/>
    </row>
    <row r="39" spans="1:16">
      <c r="A39" s="250"/>
      <c r="B39" s="246"/>
      <c r="C39" s="246"/>
      <c r="D39" s="246"/>
      <c r="E39" s="246"/>
      <c r="F39" s="246"/>
      <c r="G39" s="1166" t="s">
        <v>503</v>
      </c>
      <c r="H39" s="1167"/>
      <c r="I39" s="1167"/>
      <c r="J39" s="1168"/>
      <c r="K39" s="302">
        <v>-1368144</v>
      </c>
      <c r="L39" s="302">
        <v>-9046</v>
      </c>
      <c r="M39" s="303">
        <v>-7965</v>
      </c>
      <c r="N39" s="304">
        <v>13.6</v>
      </c>
      <c r="O39" s="295"/>
    </row>
    <row r="40" spans="1:16" ht="27" customHeight="1">
      <c r="A40" s="250"/>
      <c r="B40" s="246"/>
      <c r="C40" s="246"/>
      <c r="D40" s="246"/>
      <c r="E40" s="246"/>
      <c r="F40" s="246"/>
      <c r="G40" s="1163" t="s">
        <v>504</v>
      </c>
      <c r="H40" s="1164"/>
      <c r="I40" s="1164"/>
      <c r="J40" s="1165"/>
      <c r="K40" s="302">
        <v>-4311475</v>
      </c>
      <c r="L40" s="302">
        <v>-28506</v>
      </c>
      <c r="M40" s="303">
        <v>-31941</v>
      </c>
      <c r="N40" s="304">
        <v>-10.8</v>
      </c>
      <c r="O40" s="295"/>
    </row>
    <row r="41" spans="1:16">
      <c r="A41" s="250"/>
      <c r="B41" s="246"/>
      <c r="C41" s="246"/>
      <c r="D41" s="246"/>
      <c r="E41" s="246"/>
      <c r="F41" s="246"/>
      <c r="G41" s="1169" t="s">
        <v>281</v>
      </c>
      <c r="H41" s="1170"/>
      <c r="I41" s="1170"/>
      <c r="J41" s="1171"/>
      <c r="K41" s="296">
        <v>1844931</v>
      </c>
      <c r="L41" s="302">
        <v>12198</v>
      </c>
      <c r="M41" s="303">
        <v>10381</v>
      </c>
      <c r="N41" s="304">
        <v>17.5</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58" t="s">
        <v>473</v>
      </c>
      <c r="J49" s="1160" t="s">
        <v>508</v>
      </c>
      <c r="K49" s="1161"/>
      <c r="L49" s="1161"/>
      <c r="M49" s="1161"/>
      <c r="N49" s="1162"/>
    </row>
    <row r="50" spans="1:14">
      <c r="A50" s="250"/>
      <c r="B50" s="246"/>
      <c r="C50" s="246"/>
      <c r="D50" s="246"/>
      <c r="E50" s="246"/>
      <c r="F50" s="246"/>
      <c r="G50" s="314"/>
      <c r="H50" s="315"/>
      <c r="I50" s="1159"/>
      <c r="J50" s="316" t="s">
        <v>509</v>
      </c>
      <c r="K50" s="317" t="s">
        <v>510</v>
      </c>
      <c r="L50" s="318" t="s">
        <v>511</v>
      </c>
      <c r="M50" s="319" t="s">
        <v>512</v>
      </c>
      <c r="N50" s="320" t="s">
        <v>513</v>
      </c>
    </row>
    <row r="51" spans="1:14">
      <c r="A51" s="250"/>
      <c r="B51" s="246"/>
      <c r="C51" s="246"/>
      <c r="D51" s="246"/>
      <c r="E51" s="246"/>
      <c r="F51" s="246"/>
      <c r="G51" s="312" t="s">
        <v>514</v>
      </c>
      <c r="H51" s="313"/>
      <c r="I51" s="321">
        <v>4058350</v>
      </c>
      <c r="J51" s="322">
        <v>26253</v>
      </c>
      <c r="K51" s="323">
        <v>-0.7</v>
      </c>
      <c r="L51" s="324">
        <v>37981</v>
      </c>
      <c r="M51" s="325">
        <v>-5.6</v>
      </c>
      <c r="N51" s="326">
        <v>4.9000000000000004</v>
      </c>
    </row>
    <row r="52" spans="1:14">
      <c r="A52" s="250"/>
      <c r="B52" s="246"/>
      <c r="C52" s="246"/>
      <c r="D52" s="246"/>
      <c r="E52" s="246"/>
      <c r="F52" s="246"/>
      <c r="G52" s="327"/>
      <c r="H52" s="328" t="s">
        <v>515</v>
      </c>
      <c r="I52" s="329">
        <v>2823471</v>
      </c>
      <c r="J52" s="330">
        <v>18265</v>
      </c>
      <c r="K52" s="331">
        <v>1.1000000000000001</v>
      </c>
      <c r="L52" s="332">
        <v>20316</v>
      </c>
      <c r="M52" s="333">
        <v>15</v>
      </c>
      <c r="N52" s="334">
        <v>-13.9</v>
      </c>
    </row>
    <row r="53" spans="1:14">
      <c r="A53" s="250"/>
      <c r="B53" s="246"/>
      <c r="C53" s="246"/>
      <c r="D53" s="246"/>
      <c r="E53" s="246"/>
      <c r="F53" s="246"/>
      <c r="G53" s="312" t="s">
        <v>516</v>
      </c>
      <c r="H53" s="313"/>
      <c r="I53" s="321">
        <v>5453682</v>
      </c>
      <c r="J53" s="322">
        <v>35456</v>
      </c>
      <c r="K53" s="323">
        <v>35.1</v>
      </c>
      <c r="L53" s="324">
        <v>54874</v>
      </c>
      <c r="M53" s="325">
        <v>44.5</v>
      </c>
      <c r="N53" s="326">
        <v>-9.4</v>
      </c>
    </row>
    <row r="54" spans="1:14">
      <c r="A54" s="250"/>
      <c r="B54" s="246"/>
      <c r="C54" s="246"/>
      <c r="D54" s="246"/>
      <c r="E54" s="246"/>
      <c r="F54" s="246"/>
      <c r="G54" s="327"/>
      <c r="H54" s="328" t="s">
        <v>515</v>
      </c>
      <c r="I54" s="329">
        <v>2701393</v>
      </c>
      <c r="J54" s="330">
        <v>17562</v>
      </c>
      <c r="K54" s="331">
        <v>-3.8</v>
      </c>
      <c r="L54" s="332">
        <v>25571</v>
      </c>
      <c r="M54" s="333">
        <v>25.9</v>
      </c>
      <c r="N54" s="334">
        <v>-29.7</v>
      </c>
    </row>
    <row r="55" spans="1:14">
      <c r="A55" s="250"/>
      <c r="B55" s="246"/>
      <c r="C55" s="246"/>
      <c r="D55" s="246"/>
      <c r="E55" s="246"/>
      <c r="F55" s="246"/>
      <c r="G55" s="312" t="s">
        <v>517</v>
      </c>
      <c r="H55" s="313"/>
      <c r="I55" s="321">
        <v>4790217</v>
      </c>
      <c r="J55" s="322">
        <v>31272</v>
      </c>
      <c r="K55" s="323">
        <v>-11.8</v>
      </c>
      <c r="L55" s="324">
        <v>46504</v>
      </c>
      <c r="M55" s="325">
        <v>-15.3</v>
      </c>
      <c r="N55" s="326">
        <v>3.5</v>
      </c>
    </row>
    <row r="56" spans="1:14">
      <c r="A56" s="250"/>
      <c r="B56" s="246"/>
      <c r="C56" s="246"/>
      <c r="D56" s="246"/>
      <c r="E56" s="246"/>
      <c r="F56" s="246"/>
      <c r="G56" s="327"/>
      <c r="H56" s="328" t="s">
        <v>515</v>
      </c>
      <c r="I56" s="329">
        <v>2274282</v>
      </c>
      <c r="J56" s="330">
        <v>14847</v>
      </c>
      <c r="K56" s="331">
        <v>-15.5</v>
      </c>
      <c r="L56" s="332">
        <v>19984</v>
      </c>
      <c r="M56" s="333">
        <v>-21.8</v>
      </c>
      <c r="N56" s="334">
        <v>6.3</v>
      </c>
    </row>
    <row r="57" spans="1:14">
      <c r="A57" s="250"/>
      <c r="B57" s="246"/>
      <c r="C57" s="246"/>
      <c r="D57" s="246"/>
      <c r="E57" s="246"/>
      <c r="F57" s="246"/>
      <c r="G57" s="312" t="s">
        <v>518</v>
      </c>
      <c r="H57" s="313"/>
      <c r="I57" s="321">
        <v>4595790</v>
      </c>
      <c r="J57" s="322">
        <v>30196</v>
      </c>
      <c r="K57" s="323">
        <v>-3.4</v>
      </c>
      <c r="L57" s="324">
        <v>46440</v>
      </c>
      <c r="M57" s="325">
        <v>-0.1</v>
      </c>
      <c r="N57" s="326">
        <v>-3.3</v>
      </c>
    </row>
    <row r="58" spans="1:14">
      <c r="A58" s="250"/>
      <c r="B58" s="246"/>
      <c r="C58" s="246"/>
      <c r="D58" s="246"/>
      <c r="E58" s="246"/>
      <c r="F58" s="246"/>
      <c r="G58" s="327"/>
      <c r="H58" s="328" t="s">
        <v>515</v>
      </c>
      <c r="I58" s="329">
        <v>2282743</v>
      </c>
      <c r="J58" s="330">
        <v>14999</v>
      </c>
      <c r="K58" s="331">
        <v>1</v>
      </c>
      <c r="L58" s="332">
        <v>27658</v>
      </c>
      <c r="M58" s="333">
        <v>38.4</v>
      </c>
      <c r="N58" s="334">
        <v>-37.4</v>
      </c>
    </row>
    <row r="59" spans="1:14">
      <c r="A59" s="250"/>
      <c r="B59" s="246"/>
      <c r="C59" s="246"/>
      <c r="D59" s="246"/>
      <c r="E59" s="246"/>
      <c r="F59" s="246"/>
      <c r="G59" s="312" t="s">
        <v>519</v>
      </c>
      <c r="H59" s="313"/>
      <c r="I59" s="321">
        <v>3696144</v>
      </c>
      <c r="J59" s="322">
        <v>24438</v>
      </c>
      <c r="K59" s="323">
        <v>-19.100000000000001</v>
      </c>
      <c r="L59" s="324">
        <v>63257</v>
      </c>
      <c r="M59" s="325">
        <v>36.200000000000003</v>
      </c>
      <c r="N59" s="326">
        <v>-55.3</v>
      </c>
    </row>
    <row r="60" spans="1:14">
      <c r="A60" s="250"/>
      <c r="B60" s="246"/>
      <c r="C60" s="246"/>
      <c r="D60" s="246"/>
      <c r="E60" s="246"/>
      <c r="F60" s="246"/>
      <c r="G60" s="327"/>
      <c r="H60" s="328" t="s">
        <v>515</v>
      </c>
      <c r="I60" s="335">
        <v>1905453</v>
      </c>
      <c r="J60" s="330">
        <v>12598</v>
      </c>
      <c r="K60" s="331">
        <v>-16</v>
      </c>
      <c r="L60" s="332">
        <v>27259</v>
      </c>
      <c r="M60" s="333">
        <v>-1.4</v>
      </c>
      <c r="N60" s="334">
        <v>-14.6</v>
      </c>
    </row>
    <row r="61" spans="1:14">
      <c r="A61" s="250"/>
      <c r="B61" s="246"/>
      <c r="C61" s="246"/>
      <c r="D61" s="246"/>
      <c r="E61" s="246"/>
      <c r="F61" s="246"/>
      <c r="G61" s="312" t="s">
        <v>520</v>
      </c>
      <c r="H61" s="336"/>
      <c r="I61" s="337">
        <v>4518837</v>
      </c>
      <c r="J61" s="338">
        <v>29523</v>
      </c>
      <c r="K61" s="339">
        <v>0</v>
      </c>
      <c r="L61" s="340">
        <v>49811</v>
      </c>
      <c r="M61" s="341">
        <v>11.9</v>
      </c>
      <c r="N61" s="326">
        <v>-11.9</v>
      </c>
    </row>
    <row r="62" spans="1:14">
      <c r="A62" s="250"/>
      <c r="B62" s="246"/>
      <c r="C62" s="246"/>
      <c r="D62" s="246"/>
      <c r="E62" s="246"/>
      <c r="F62" s="246"/>
      <c r="G62" s="327"/>
      <c r="H62" s="328" t="s">
        <v>515</v>
      </c>
      <c r="I62" s="329">
        <v>2397468</v>
      </c>
      <c r="J62" s="330">
        <v>15654</v>
      </c>
      <c r="K62" s="331">
        <v>-6.6</v>
      </c>
      <c r="L62" s="332">
        <v>24158</v>
      </c>
      <c r="M62" s="333">
        <v>11.2</v>
      </c>
      <c r="N62" s="334">
        <v>-17.8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58" zoomScale="85" zoomScaleNormal="85" zoomScaleSheetLayoutView="55" workbookViewId="0">
      <selection activeCell="J100" sqref="J10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58" zoomScale="85" zoomScaleNormal="85" zoomScaleSheetLayoutView="55" workbookViewId="0">
      <selection activeCell="I101" sqref="I10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4" zoomScaleSheetLayoutView="100" workbookViewId="0">
      <selection activeCell="M44" sqref="M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2" t="s">
        <v>3</v>
      </c>
      <c r="D47" s="1172"/>
      <c r="E47" s="1173"/>
      <c r="F47" s="11">
        <v>11.97</v>
      </c>
      <c r="G47" s="12">
        <v>13.29</v>
      </c>
      <c r="H47" s="12">
        <v>14.48</v>
      </c>
      <c r="I47" s="12">
        <v>14.38</v>
      </c>
      <c r="J47" s="13">
        <v>14.32</v>
      </c>
    </row>
    <row r="48" spans="2:10" ht="57.75" customHeight="1">
      <c r="B48" s="14"/>
      <c r="C48" s="1174" t="s">
        <v>4</v>
      </c>
      <c r="D48" s="1174"/>
      <c r="E48" s="1175"/>
      <c r="F48" s="15">
        <v>4.7300000000000004</v>
      </c>
      <c r="G48" s="16">
        <v>5.3</v>
      </c>
      <c r="H48" s="16">
        <v>6.42</v>
      </c>
      <c r="I48" s="16">
        <v>4.63</v>
      </c>
      <c r="J48" s="17">
        <v>4.3</v>
      </c>
    </row>
    <row r="49" spans="2:10" ht="57.75" customHeight="1" thickBot="1">
      <c r="B49" s="18"/>
      <c r="C49" s="1176" t="s">
        <v>5</v>
      </c>
      <c r="D49" s="1176"/>
      <c r="E49" s="1177"/>
      <c r="F49" s="19" t="s">
        <v>527</v>
      </c>
      <c r="G49" s="20">
        <v>0.6</v>
      </c>
      <c r="H49" s="20">
        <v>0.05</v>
      </c>
      <c r="I49" s="20" t="s">
        <v>528</v>
      </c>
      <c r="J49" s="21" t="s">
        <v>529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足利市</cp:lastModifiedBy>
  <cp:lastPrinted>2018-03-28T08:08:30Z</cp:lastPrinted>
  <dcterms:created xsi:type="dcterms:W3CDTF">2018-01-24T04:05:23Z</dcterms:created>
  <dcterms:modified xsi:type="dcterms:W3CDTF">2018-04-16T07:28:46Z</dcterms:modified>
  <cp:category/>
</cp:coreProperties>
</file>