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80" yWindow="180" windowWidth="9975" windowHeight="7950" activeTab="0"/>
  </bookViews>
  <sheets>
    <sheet name="寄附金税額控除計算用" sheetId="1" r:id="rId1"/>
  </sheets>
  <definedNames>
    <definedName name="_xlnm.Print_Area" localSheetId="0">'寄附金税額控除計算用'!$A$1:$K$56</definedName>
  </definedNames>
  <calcPr fullCalcOnLoad="1"/>
</workbook>
</file>

<file path=xl/comments1.xml><?xml version="1.0" encoding="utf-8"?>
<comments xmlns="http://schemas.openxmlformats.org/spreadsheetml/2006/main">
  <authors>
    <author>ashikagaguest</author>
    <author>ashikagasmgr</author>
  </authors>
  <commentList>
    <comment ref="H9" authorId="0">
      <text>
        <r>
          <rPr>
            <sz val="12"/>
            <rFont val="HG丸ｺﾞｼｯｸM-PRO"/>
            <family val="3"/>
          </rPr>
          <t>・源泉徴収票
・確定申告書の写し
をご覧下さい。</t>
        </r>
      </text>
    </comment>
    <comment ref="H10" authorId="0">
      <text>
        <r>
          <rPr>
            <sz val="12"/>
            <rFont val="HG丸ｺﾞｼｯｸM-PRO"/>
            <family val="3"/>
          </rPr>
          <t>・源泉徴収票
・確定申告書の写し
をご覧下さい。</t>
        </r>
      </text>
    </comment>
    <comment ref="H11" authorId="0">
      <text>
        <r>
          <rPr>
            <sz val="12"/>
            <rFont val="HG丸ｺﾞｼｯｸM-PRO"/>
            <family val="3"/>
          </rPr>
          <t>・納税通知書
・特別徴収税額の決定通知書
をご覧下さい。</t>
        </r>
      </text>
    </comment>
    <comment ref="H12" authorId="0">
      <text>
        <r>
          <rPr>
            <sz val="12"/>
            <rFont val="HG丸ｺﾞｼｯｸM-PRO"/>
            <family val="3"/>
          </rPr>
          <t>・納税通知書
・特別徴収税額の決定通知書
をご覧下さい。</t>
        </r>
      </text>
    </comment>
    <comment ref="G8" authorId="1">
      <text>
        <r>
          <rPr>
            <b/>
            <sz val="12"/>
            <rFont val="ＭＳ Ｐゴシック"/>
            <family val="3"/>
          </rPr>
          <t>ワンストップ特例制度の適応を受ける場合は「特例」を入力してください。</t>
        </r>
      </text>
    </comment>
  </commentList>
</comments>
</file>

<file path=xl/sharedStrings.xml><?xml version="1.0" encoding="utf-8"?>
<sst xmlns="http://schemas.openxmlformats.org/spreadsheetml/2006/main" count="37" uniqueCount="36">
  <si>
    <t>★入力★</t>
  </si>
  <si>
    <t>所得税</t>
  </si>
  <si>
    <t>総所得金額</t>
  </si>
  <si>
    <t>所得控除合計</t>
  </si>
  <si>
    <t>住民税</t>
  </si>
  <si>
    <t>市区町村民税所得割額</t>
  </si>
  <si>
    <t>都道府県民税所得割額</t>
  </si>
  <si>
    <t>★計算結果★</t>
  </si>
  <si>
    <t>項目</t>
  </si>
  <si>
    <t>金額</t>
  </si>
  <si>
    <t>寄附金控除算定対象分【総所得金額×30%を上限とする】</t>
  </si>
  <si>
    <t>所得税の課税所得金額</t>
  </si>
  <si>
    <t>住民税所得割額</t>
  </si>
  <si>
    <t>税率</t>
  </si>
  <si>
    <t>控除額</t>
  </si>
  <si>
    <t>住民税</t>
  </si>
  <si>
    <t>基本控除【控除対象寄附金額×10%】</t>
  </si>
  <si>
    <t>控除対象（所得税＋住民税）</t>
  </si>
  <si>
    <t>範囲</t>
  </si>
  <si>
    <t>0円～999円まで</t>
  </si>
  <si>
    <t>3,300,000円～6,949,000円まで</t>
  </si>
  <si>
    <t>6,950,000円～8,999,000円まで</t>
  </si>
  <si>
    <t>9,000,000円～17,999,000円まで</t>
  </si>
  <si>
    <t>合計</t>
  </si>
  <si>
    <t>1,000円～1,949,000円まで</t>
  </si>
  <si>
    <t>1,950,000円～3,299,000円まで</t>
  </si>
  <si>
    <t>控除対象(住民税のみ）</t>
  </si>
  <si>
    <t>控除対象寄附金額【寄附金額の合計 － \2,000】</t>
  </si>
  <si>
    <t>特例控除【所得割の20%を上限とする】</t>
  </si>
  <si>
    <t>18,000,000円～39,999,000円</t>
  </si>
  <si>
    <t>40,000,000円以上</t>
  </si>
  <si>
    <t>申告特例控除</t>
  </si>
  <si>
    <t>特例</t>
  </si>
  <si>
    <t>ふるさと足利応援寄附金税額控除額簡易計算ツール(平成27年度から)</t>
  </si>
  <si>
    <t>ご寄附いただける金額</t>
  </si>
  <si>
    <r>
      <t xml:space="preserve">　源泉徴収票・確定申告書の写し及び住民税の納税通知書・特別徴収税額の決定通知等をご覧のうえ「入力」項目に数値を入力してください(例　平成26年分の源泉徴収票や確定申告をご覧の場合は平成27年度住民税納税通知書や特別徴収税額の決定通知書をご覧ください)。なお、計算結果についてはあくまでも目安としてご理解ください。
</t>
    </r>
    <r>
      <rPr>
        <sz val="9.5"/>
        <color indexed="10"/>
        <rFont val="HG丸ｺﾞｼｯｸM-PRO"/>
        <family val="3"/>
      </rPr>
      <t>※市・県民税において、均等割のみの課税の方は寄附金控除を受けられませんので、ご注意ください。</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</si>
</sst>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_ "/>
    <numFmt numFmtId="179" formatCode="[&lt;=999]000;[&lt;=99999]000\-00;000\-0000"/>
    <numFmt numFmtId="180" formatCode="[$-411]ge\.m\.d;@"/>
    <numFmt numFmtId="181" formatCode="#,##0.0;[Red]\-#,##0.0"/>
    <numFmt numFmtId="182" formatCode="0;_ꐀ"/>
    <numFmt numFmtId="183" formatCode="0;_᐀"/>
    <numFmt numFmtId="184" formatCode="0.0;_᐀"/>
    <numFmt numFmtId="185" formatCode="0.00;_᐀"/>
    <numFmt numFmtId="186" formatCode="0.000;_᐀"/>
    <numFmt numFmtId="187" formatCode="0.0000;_᐀"/>
    <numFmt numFmtId="188" formatCode="0.0_ "/>
    <numFmt numFmtId="189" formatCode="0_ "/>
    <numFmt numFmtId="190" formatCode="0;_뀀"/>
    <numFmt numFmtId="191" formatCode="0;_"/>
    <numFmt numFmtId="192" formatCode="#,##0_ ;[Red]\-#,##0\ "/>
    <numFmt numFmtId="193" formatCode="0.00_ "/>
    <numFmt numFmtId="194" formatCode="0;_䠀"/>
    <numFmt numFmtId="195" formatCode="0;_"/>
    <numFmt numFmtId="196" formatCode="0_);[Red]\(0\)"/>
    <numFmt numFmtId="197" formatCode="#,##0_);\(#,##0\)"/>
    <numFmt numFmtId="198" formatCode="0.0;_"/>
    <numFmt numFmtId="199" formatCode="#,##0.0"/>
    <numFmt numFmtId="200" formatCode="0.0_);[Red]\(0.0\)"/>
    <numFmt numFmtId="201" formatCode="0_ ;[Red]\-0\ "/>
    <numFmt numFmtId="202" formatCode="&quot;才&quot;"/>
    <numFmt numFmtId="203" formatCode="&quot;##才&quot;"/>
    <numFmt numFmtId="204" formatCode="##&quot;才&quot;"/>
    <numFmt numFmtId="205" formatCode="##&quot;人&quot;"/>
    <numFmt numFmtId="206" formatCode="&quot;¥&quot;#,##0_);[Red]\(&quot;¥&quot;#,##0\)"/>
    <numFmt numFmtId="207" formatCode="#,##0&quot;円&quot;"/>
    <numFmt numFmtId="208" formatCode="&quot;¥&quot;#,##0.00_);[Red]\(&quot;¥&quot;#,##0.00\)"/>
    <numFmt numFmtId="209" formatCode="&quot;¥&quot;#,##0.0;&quot;¥&quot;\-#,##0.0"/>
    <numFmt numFmtId="210" formatCode="&quot;¥&quot;#,##0;[Red]&quot;¥&quot;#,##0"/>
    <numFmt numFmtId="211" formatCode="&quot;¥&quot;#,##0.0_);[Red]\(&quot;¥&quot;#,##0.0\)"/>
    <numFmt numFmtId="212" formatCode="&quot;¥&quot;#,##0.000_);[Red]\(&quot;¥&quot;#,##0.000\)"/>
    <numFmt numFmtId="213" formatCode="#"/>
    <numFmt numFmtId="214" formatCode="#,#00_ "/>
    <numFmt numFmtId="215" formatCode="#,000_ "/>
    <numFmt numFmtId="216" formatCode="0.000_ "/>
    <numFmt numFmtId="217" formatCode="0.000%"/>
  </numFmts>
  <fonts count="78">
    <font>
      <sz val="11"/>
      <name val="ＭＳ Ｐゴシック"/>
      <family val="3"/>
    </font>
    <font>
      <u val="single"/>
      <sz val="10.65"/>
      <color indexed="12"/>
      <name val="ＭＳ Ｐゴシック"/>
      <family val="3"/>
    </font>
    <font>
      <u val="single"/>
      <sz val="10.65"/>
      <color indexed="36"/>
      <name val="ＭＳ Ｐゴシック"/>
      <family val="3"/>
    </font>
    <font>
      <sz val="6"/>
      <name val="ＭＳ Ｐゴシック"/>
      <family val="3"/>
    </font>
    <font>
      <sz val="10"/>
      <name val="HG丸ｺﾞｼｯｸM-PRO"/>
      <family val="3"/>
    </font>
    <font>
      <sz val="9"/>
      <name val="HG丸ｺﾞｼｯｸM-PRO"/>
      <family val="3"/>
    </font>
    <font>
      <sz val="10"/>
      <color indexed="12"/>
      <name val="HG丸ｺﾞｼｯｸM-PRO"/>
      <family val="3"/>
    </font>
    <font>
      <sz val="9"/>
      <name val="MS UI Gothic"/>
      <family val="3"/>
    </font>
    <font>
      <b/>
      <sz val="14"/>
      <color indexed="10"/>
      <name val="HG丸ｺﾞｼｯｸM-PRO"/>
      <family val="3"/>
    </font>
    <font>
      <sz val="16"/>
      <name val="MS UI Gothic"/>
      <family val="3"/>
    </font>
    <font>
      <sz val="9.5"/>
      <color indexed="12"/>
      <name val="HG丸ｺﾞｼｯｸM-PRO"/>
      <family val="3"/>
    </font>
    <font>
      <sz val="16"/>
      <color indexed="9"/>
      <name val="MS UI Gothic"/>
      <family val="3"/>
    </font>
    <font>
      <sz val="10"/>
      <color indexed="10"/>
      <name val="HG丸ｺﾞｼｯｸM-PRO"/>
      <family val="3"/>
    </font>
    <font>
      <sz val="9"/>
      <color indexed="9"/>
      <name val="MS UI Gothic"/>
      <family val="3"/>
    </font>
    <font>
      <sz val="11"/>
      <name val="HG丸ｺﾞｼｯｸM-PRO"/>
      <family val="3"/>
    </font>
    <font>
      <b/>
      <sz val="10"/>
      <name val="HG丸ｺﾞｼｯｸM-PRO"/>
      <family val="3"/>
    </font>
    <font>
      <sz val="12"/>
      <name val="HG丸ｺﾞｼｯｸM-PRO"/>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9"/>
      <color indexed="10"/>
      <name val="MS UI Gothic"/>
      <family val="3"/>
    </font>
    <font>
      <sz val="16"/>
      <color indexed="10"/>
      <name val="MS UI Gothic"/>
      <family val="3"/>
    </font>
    <font>
      <sz val="12"/>
      <color indexed="10"/>
      <name val="MS UI Gothic"/>
      <family val="3"/>
    </font>
    <font>
      <sz val="10"/>
      <color indexed="10"/>
      <name val="MS UI Gothic"/>
      <family val="3"/>
    </font>
    <font>
      <b/>
      <sz val="9"/>
      <color indexed="9"/>
      <name val="HG丸ｺﾞｼｯｸM-PRO"/>
      <family val="3"/>
    </font>
    <font>
      <b/>
      <sz val="9"/>
      <color indexed="9"/>
      <name val="MS UI Gothic"/>
      <family val="3"/>
    </font>
    <font>
      <sz val="10"/>
      <color indexed="9"/>
      <name val="MS UI Gothic"/>
      <family val="3"/>
    </font>
    <font>
      <b/>
      <sz val="11"/>
      <color indexed="10"/>
      <name val="HG丸ｺﾞｼｯｸM-PRO"/>
      <family val="3"/>
    </font>
    <font>
      <sz val="12"/>
      <color indexed="9"/>
      <name val="MS UI Gothic"/>
      <family val="3"/>
    </font>
    <font>
      <sz val="9.5"/>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MS UI Gothic"/>
      <family val="3"/>
    </font>
    <font>
      <sz val="9"/>
      <color theme="0"/>
      <name val="ＭＳ Ｐゴシック"/>
      <family val="3"/>
    </font>
    <font>
      <sz val="9"/>
      <color rgb="FFFF0000"/>
      <name val="MS UI Gothic"/>
      <family val="3"/>
    </font>
    <font>
      <sz val="16"/>
      <color rgb="FFFF0000"/>
      <name val="MS UI Gothic"/>
      <family val="3"/>
    </font>
    <font>
      <sz val="12"/>
      <color rgb="FFFF0000"/>
      <name val="MS UI Gothic"/>
      <family val="3"/>
    </font>
    <font>
      <sz val="10"/>
      <color rgb="FFFF0000"/>
      <name val="MS UI Gothic"/>
      <family val="3"/>
    </font>
    <font>
      <sz val="16"/>
      <color theme="0"/>
      <name val="MS UI Gothic"/>
      <family val="3"/>
    </font>
    <font>
      <b/>
      <sz val="9"/>
      <color theme="0"/>
      <name val="HG丸ｺﾞｼｯｸM-PRO"/>
      <family val="3"/>
    </font>
    <font>
      <b/>
      <sz val="9"/>
      <color theme="0"/>
      <name val="MS UI Gothic"/>
      <family val="3"/>
    </font>
    <font>
      <sz val="11"/>
      <color theme="0"/>
      <name val="ＭＳ Ｐゴシック"/>
      <family val="3"/>
    </font>
    <font>
      <sz val="10"/>
      <color theme="0"/>
      <name val="MS UI Gothic"/>
      <family val="3"/>
    </font>
    <font>
      <b/>
      <sz val="11"/>
      <color rgb="FFFF0000"/>
      <name val="HG丸ｺﾞｼｯｸM-PRO"/>
      <family val="3"/>
    </font>
    <font>
      <sz val="11"/>
      <color rgb="FFFF0000"/>
      <name val="ＭＳ Ｐゴシック"/>
      <family val="3"/>
    </font>
    <font>
      <sz val="12"/>
      <color theme="0"/>
      <name val="MS UI Gothic"/>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Up">
        <fgColor indexed="41"/>
      </patternFill>
    </fill>
    <fill>
      <patternFill patternType="solid">
        <fgColor rgb="FFFFFF99"/>
        <bgColor indexed="64"/>
      </patternFill>
    </fill>
    <fill>
      <patternFill patternType="lightDown">
        <fgColor indexed="43"/>
      </patternFill>
    </fill>
    <fill>
      <patternFill patternType="solid">
        <fgColor indexed="43"/>
        <bgColor indexed="64"/>
      </patternFill>
    </fill>
    <fill>
      <patternFill patternType="lightDown">
        <fgColor indexed="45"/>
      </patternFill>
    </fill>
    <fill>
      <patternFill patternType="lightUp">
        <fgColor indexed="47"/>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48"/>
      </left>
      <right>
        <color indexed="63"/>
      </right>
      <top style="medium">
        <color indexed="48"/>
      </top>
      <bottom>
        <color indexed="63"/>
      </bottom>
    </border>
    <border>
      <left>
        <color indexed="63"/>
      </left>
      <right>
        <color indexed="63"/>
      </right>
      <top style="medium">
        <color indexed="48"/>
      </top>
      <bottom>
        <color indexed="63"/>
      </bottom>
    </border>
    <border>
      <left>
        <color indexed="63"/>
      </left>
      <right style="medium">
        <color indexed="48"/>
      </right>
      <top style="medium">
        <color indexed="48"/>
      </top>
      <bottom>
        <color indexed="63"/>
      </bottom>
    </border>
    <border>
      <left style="medium">
        <color indexed="48"/>
      </left>
      <right>
        <color indexed="63"/>
      </right>
      <top>
        <color indexed="63"/>
      </top>
      <bottom>
        <color indexed="63"/>
      </bottom>
    </border>
    <border>
      <left>
        <color indexed="63"/>
      </left>
      <right style="medium">
        <color indexed="48"/>
      </right>
      <top>
        <color indexed="63"/>
      </top>
      <bottom>
        <color indexed="63"/>
      </bottom>
    </border>
    <border>
      <left style="medium">
        <color indexed="48"/>
      </left>
      <right>
        <color indexed="63"/>
      </right>
      <top>
        <color indexed="63"/>
      </top>
      <bottom style="medium">
        <color indexed="48"/>
      </bottom>
    </border>
    <border>
      <left>
        <color indexed="63"/>
      </left>
      <right>
        <color indexed="63"/>
      </right>
      <top>
        <color indexed="63"/>
      </top>
      <bottom style="medium">
        <color indexed="48"/>
      </bottom>
    </border>
    <border>
      <left>
        <color indexed="63"/>
      </left>
      <right style="medium">
        <color indexed="48"/>
      </right>
      <top>
        <color indexed="63"/>
      </top>
      <bottom style="medium">
        <color indexed="48"/>
      </bottom>
    </border>
    <border>
      <left>
        <color indexed="63"/>
      </left>
      <right>
        <color indexed="63"/>
      </right>
      <top style="double">
        <color indexed="14"/>
      </top>
      <bottom style="double">
        <color indexed="14"/>
      </bottom>
    </border>
    <border>
      <left style="medium">
        <color indexed="14"/>
      </left>
      <right>
        <color indexed="63"/>
      </right>
      <top style="dotted">
        <color indexed="14"/>
      </top>
      <bottom style="medium">
        <color indexed="14"/>
      </bottom>
    </border>
    <border>
      <left>
        <color indexed="63"/>
      </left>
      <right>
        <color indexed="63"/>
      </right>
      <top style="dotted">
        <color indexed="14"/>
      </top>
      <bottom style="medium">
        <color indexed="14"/>
      </bottom>
    </border>
    <border>
      <left style="double">
        <color indexed="14"/>
      </left>
      <right>
        <color indexed="63"/>
      </right>
      <top style="double">
        <color indexed="14"/>
      </top>
      <bottom style="medium">
        <color indexed="14"/>
      </bottom>
    </border>
    <border>
      <left>
        <color indexed="63"/>
      </left>
      <right>
        <color indexed="63"/>
      </right>
      <top style="double">
        <color indexed="14"/>
      </top>
      <bottom style="medium">
        <color indexed="14"/>
      </bottom>
    </border>
    <border>
      <left>
        <color indexed="63"/>
      </left>
      <right style="medium">
        <color indexed="14"/>
      </right>
      <top style="double">
        <color indexed="14"/>
      </top>
      <bottom style="medium">
        <color indexed="14"/>
      </bottom>
    </border>
    <border>
      <left style="double">
        <color indexed="14"/>
      </left>
      <right>
        <color indexed="63"/>
      </right>
      <top style="medium">
        <color indexed="14"/>
      </top>
      <bottom style="medium">
        <color indexed="14"/>
      </bottom>
    </border>
    <border>
      <left>
        <color indexed="63"/>
      </left>
      <right>
        <color indexed="63"/>
      </right>
      <top style="medium">
        <color indexed="14"/>
      </top>
      <bottom style="medium">
        <color indexed="14"/>
      </bottom>
    </border>
    <border>
      <left>
        <color indexed="63"/>
      </left>
      <right style="medium">
        <color indexed="14"/>
      </right>
      <top style="medium">
        <color indexed="14"/>
      </top>
      <bottom style="medium">
        <color indexed="14"/>
      </bottom>
    </border>
    <border>
      <left style="medium">
        <color indexed="14"/>
      </left>
      <right>
        <color indexed="63"/>
      </right>
      <top style="medium">
        <color indexed="14"/>
      </top>
      <bottom style="dashed">
        <color indexed="14"/>
      </bottom>
    </border>
    <border>
      <left>
        <color indexed="63"/>
      </left>
      <right>
        <color indexed="63"/>
      </right>
      <top style="medium">
        <color indexed="14"/>
      </top>
      <bottom style="dashed">
        <color indexed="14"/>
      </bottom>
    </border>
    <border>
      <left>
        <color indexed="63"/>
      </left>
      <right style="medium">
        <color indexed="14"/>
      </right>
      <top style="medium">
        <color indexed="14"/>
      </top>
      <bottom style="dashed">
        <color indexed="14"/>
      </bottom>
    </border>
    <border>
      <left style="medium">
        <color indexed="14"/>
      </left>
      <right>
        <color indexed="63"/>
      </right>
      <top style="dashed">
        <color indexed="14"/>
      </top>
      <bottom>
        <color indexed="63"/>
      </bottom>
    </border>
    <border>
      <left>
        <color indexed="63"/>
      </left>
      <right>
        <color indexed="63"/>
      </right>
      <top style="dashed">
        <color indexed="14"/>
      </top>
      <bottom>
        <color indexed="63"/>
      </bottom>
    </border>
    <border>
      <left style="double">
        <color indexed="14"/>
      </left>
      <right>
        <color indexed="63"/>
      </right>
      <top style="double">
        <color indexed="14"/>
      </top>
      <bottom style="double">
        <color indexed="14"/>
      </bottom>
    </border>
    <border>
      <left>
        <color indexed="63"/>
      </left>
      <right style="medium">
        <color indexed="14"/>
      </right>
      <top style="double">
        <color indexed="14"/>
      </top>
      <bottom style="double">
        <color indexed="14"/>
      </bottom>
    </border>
    <border>
      <left style="medium">
        <color indexed="14"/>
      </left>
      <right>
        <color indexed="63"/>
      </right>
      <top style="double">
        <color indexed="14"/>
      </top>
      <bottom style="double">
        <color indexed="14"/>
      </bottom>
    </border>
    <border>
      <left>
        <color indexed="63"/>
      </left>
      <right style="double">
        <color indexed="14"/>
      </right>
      <top style="double">
        <color indexed="14"/>
      </top>
      <bottom style="double">
        <color indexed="14"/>
      </bottom>
    </border>
    <border>
      <left style="double">
        <color indexed="14"/>
      </left>
      <right style="medium">
        <color indexed="14"/>
      </right>
      <top>
        <color indexed="63"/>
      </top>
      <bottom style="double">
        <color indexed="14"/>
      </bottom>
    </border>
    <border>
      <left style="double">
        <color indexed="14"/>
      </left>
      <right style="medium">
        <color indexed="14"/>
      </right>
      <top style="double">
        <color indexed="14"/>
      </top>
      <bottom style="medium">
        <color indexed="14"/>
      </bottom>
    </border>
    <border>
      <left style="medium">
        <color indexed="14"/>
      </left>
      <right style="medium">
        <color indexed="14"/>
      </right>
      <top>
        <color indexed="63"/>
      </top>
      <bottom>
        <color indexed="63"/>
      </bottom>
    </border>
    <border>
      <left style="medium">
        <color indexed="14"/>
      </left>
      <right style="double">
        <color indexed="14"/>
      </right>
      <top>
        <color indexed="63"/>
      </top>
      <bottom>
        <color indexed="63"/>
      </bottom>
    </border>
    <border>
      <left>
        <color indexed="63"/>
      </left>
      <right>
        <color indexed="63"/>
      </right>
      <top>
        <color indexed="63"/>
      </top>
      <bottom style="double">
        <color indexed="14"/>
      </bottom>
    </border>
    <border>
      <left style="medium">
        <color indexed="14"/>
      </left>
      <right>
        <color indexed="63"/>
      </right>
      <top style="double">
        <color indexed="14"/>
      </top>
      <bottom style="dotted">
        <color indexed="14"/>
      </bottom>
    </border>
    <border>
      <left>
        <color indexed="63"/>
      </left>
      <right>
        <color indexed="63"/>
      </right>
      <top style="double">
        <color indexed="14"/>
      </top>
      <bottom style="dotted">
        <color indexed="14"/>
      </bottom>
    </border>
    <border>
      <left>
        <color indexed="63"/>
      </left>
      <right style="medium">
        <color indexed="14"/>
      </right>
      <top style="double">
        <color indexed="14"/>
      </top>
      <bottom style="dotted">
        <color indexed="14"/>
      </bottom>
    </border>
    <border>
      <left style="medium">
        <color indexed="14"/>
      </left>
      <right style="medium">
        <color indexed="14"/>
      </right>
      <top style="dotted">
        <color indexed="14"/>
      </top>
      <bottom style="medium">
        <color indexed="14"/>
      </bottom>
    </border>
    <border>
      <left style="medium">
        <color indexed="14"/>
      </left>
      <right style="double">
        <color indexed="14"/>
      </right>
      <top style="dotted">
        <color indexed="14"/>
      </top>
      <bottom style="medium">
        <color indexed="14"/>
      </bottom>
    </border>
    <border>
      <left style="double">
        <color indexed="14"/>
      </left>
      <right style="medium">
        <color indexed="14"/>
      </right>
      <top style="double">
        <color indexed="14"/>
      </top>
      <bottom style="double">
        <color indexed="14"/>
      </bottom>
    </border>
    <border>
      <left style="medium">
        <color indexed="14"/>
      </left>
      <right style="medium">
        <color indexed="14"/>
      </right>
      <top>
        <color indexed="63"/>
      </top>
      <bottom style="dotted">
        <color indexed="14"/>
      </bottom>
    </border>
    <border>
      <left style="medium">
        <color indexed="14"/>
      </left>
      <right style="double">
        <color indexed="14"/>
      </right>
      <top>
        <color indexed="63"/>
      </top>
      <bottom style="dotted">
        <color indexed="14"/>
      </bottom>
    </border>
    <border>
      <left style="medium">
        <color indexed="14"/>
      </left>
      <right style="medium">
        <color indexed="14"/>
      </right>
      <top style="dashed">
        <color indexed="14"/>
      </top>
      <bottom style="double">
        <color indexed="14"/>
      </bottom>
    </border>
    <border>
      <left style="medium">
        <color indexed="14"/>
      </left>
      <right style="double">
        <color indexed="14"/>
      </right>
      <top style="dashed">
        <color indexed="14"/>
      </top>
      <bottom style="double">
        <color indexed="14"/>
      </bottom>
    </border>
    <border>
      <left>
        <color indexed="63"/>
      </left>
      <right style="medium">
        <color indexed="14"/>
      </right>
      <top style="dotted">
        <color indexed="14"/>
      </top>
      <bottom style="medium">
        <color indexed="14"/>
      </bottom>
    </border>
    <border>
      <left style="medium">
        <color indexed="14"/>
      </left>
      <right>
        <color indexed="63"/>
      </right>
      <top style="dashed">
        <color indexed="14"/>
      </top>
      <bottom style="double">
        <color indexed="14"/>
      </bottom>
    </border>
    <border>
      <left>
        <color indexed="63"/>
      </left>
      <right>
        <color indexed="63"/>
      </right>
      <top style="dashed">
        <color indexed="14"/>
      </top>
      <bottom style="double">
        <color indexed="14"/>
      </bottom>
    </border>
    <border>
      <left>
        <color indexed="63"/>
      </left>
      <right style="medium">
        <color indexed="14"/>
      </right>
      <top style="dashed">
        <color indexed="14"/>
      </top>
      <bottom style="double">
        <color indexed="14"/>
      </bottom>
    </border>
    <border>
      <left style="medium">
        <color indexed="14"/>
      </left>
      <right style="medium">
        <color indexed="14"/>
      </right>
      <top style="medium">
        <color indexed="14"/>
      </top>
      <bottom style="double">
        <color indexed="14"/>
      </bottom>
    </border>
    <border>
      <left style="medium">
        <color indexed="14"/>
      </left>
      <right style="double">
        <color indexed="14"/>
      </right>
      <top style="medium">
        <color indexed="14"/>
      </top>
      <bottom style="double">
        <color indexed="14"/>
      </bottom>
    </border>
    <border>
      <left style="double">
        <color indexed="14"/>
      </left>
      <right style="medium">
        <color indexed="14"/>
      </right>
      <top style="medium">
        <color indexed="14"/>
      </top>
      <bottom>
        <color indexed="63"/>
      </bottom>
    </border>
    <border>
      <left style="double">
        <color indexed="14"/>
      </left>
      <right style="medium">
        <color indexed="14"/>
      </right>
      <top>
        <color indexed="63"/>
      </top>
      <bottom>
        <color indexed="63"/>
      </bottom>
    </border>
    <border>
      <left style="double">
        <color indexed="14"/>
      </left>
      <right style="medium">
        <color indexed="14"/>
      </right>
      <top>
        <color indexed="63"/>
      </top>
      <bottom style="medium">
        <color indexed="14"/>
      </bottom>
    </border>
    <border>
      <left style="medium">
        <color indexed="14"/>
      </left>
      <right style="medium">
        <color indexed="14"/>
      </right>
      <top style="medium">
        <color indexed="14"/>
      </top>
      <bottom style="dashed">
        <color indexed="14"/>
      </bottom>
    </border>
    <border>
      <left style="medium">
        <color indexed="14"/>
      </left>
      <right style="double">
        <color indexed="14"/>
      </right>
      <top style="medium">
        <color indexed="14"/>
      </top>
      <bottom style="dashed">
        <color indexed="14"/>
      </bottom>
    </border>
    <border>
      <left style="medium">
        <color indexed="14"/>
      </left>
      <right style="medium">
        <color indexed="14"/>
      </right>
      <top style="dashed">
        <color indexed="14"/>
      </top>
      <bottom>
        <color indexed="63"/>
      </bottom>
    </border>
    <border>
      <left style="medium">
        <color indexed="14"/>
      </left>
      <right style="double">
        <color indexed="14"/>
      </right>
      <top style="dashed">
        <color indexed="14"/>
      </top>
      <bottom>
        <color indexed="63"/>
      </bottom>
    </border>
    <border>
      <left style="medium">
        <color indexed="14"/>
      </left>
      <right style="medium">
        <color indexed="14"/>
      </right>
      <top style="medium">
        <color indexed="14"/>
      </top>
      <bottom style="medium">
        <color indexed="14"/>
      </bottom>
    </border>
    <border>
      <left style="medium">
        <color indexed="14"/>
      </left>
      <right style="double">
        <color indexed="14"/>
      </right>
      <top style="medium">
        <color indexed="14"/>
      </top>
      <bottom style="medium">
        <color indexed="14"/>
      </bottom>
    </border>
    <border>
      <left style="medium">
        <color indexed="14"/>
      </left>
      <right>
        <color indexed="63"/>
      </right>
      <top style="medium">
        <color indexed="14"/>
      </top>
      <bottom style="medium">
        <color indexed="14"/>
      </bottom>
    </border>
    <border>
      <left>
        <color indexed="63"/>
      </left>
      <right style="double">
        <color indexed="14"/>
      </right>
      <top style="medium">
        <color indexed="14"/>
      </top>
      <bottom style="medium">
        <color indexed="14"/>
      </bottom>
    </border>
    <border>
      <left style="double">
        <color indexed="14"/>
      </left>
      <right>
        <color indexed="63"/>
      </right>
      <top style="medium">
        <color indexed="14"/>
      </top>
      <bottom style="double">
        <color indexed="14"/>
      </bottom>
    </border>
    <border>
      <left>
        <color indexed="63"/>
      </left>
      <right>
        <color indexed="63"/>
      </right>
      <top style="medium">
        <color indexed="14"/>
      </top>
      <bottom style="double">
        <color indexed="14"/>
      </bottom>
    </border>
    <border>
      <left>
        <color indexed="63"/>
      </left>
      <right style="medium">
        <color indexed="14"/>
      </right>
      <top style="medium">
        <color indexed="14"/>
      </top>
      <bottom style="double">
        <color indexed="14"/>
      </bottom>
    </border>
    <border>
      <left style="medium">
        <color indexed="14"/>
      </left>
      <right style="medium">
        <color indexed="14"/>
      </right>
      <top style="dashed">
        <color indexed="14"/>
      </top>
      <bottom style="dashed">
        <color indexed="14"/>
      </bottom>
    </border>
    <border>
      <left style="medium">
        <color indexed="14"/>
      </left>
      <right style="double">
        <color indexed="14"/>
      </right>
      <top style="dashed">
        <color indexed="14"/>
      </top>
      <bottom style="dashed">
        <color indexed="14"/>
      </bottom>
    </border>
    <border>
      <left style="medium">
        <color indexed="14"/>
      </left>
      <right>
        <color indexed="63"/>
      </right>
      <top style="dashed">
        <color indexed="14"/>
      </top>
      <bottom style="medium">
        <color indexed="14"/>
      </bottom>
    </border>
    <border>
      <left>
        <color indexed="63"/>
      </left>
      <right>
        <color indexed="63"/>
      </right>
      <top style="dashed">
        <color indexed="14"/>
      </top>
      <bottom style="medium">
        <color indexed="14"/>
      </bottom>
    </border>
    <border>
      <left>
        <color indexed="63"/>
      </left>
      <right style="medium">
        <color indexed="14"/>
      </right>
      <top style="dashed">
        <color indexed="14"/>
      </top>
      <bottom style="medium">
        <color indexed="14"/>
      </bottom>
    </border>
    <border>
      <left style="double">
        <color indexed="14"/>
      </left>
      <right style="double">
        <color indexed="14"/>
      </right>
      <top style="double">
        <color indexed="14"/>
      </top>
      <bottom style="double">
        <color indexed="14"/>
      </bottom>
    </border>
    <border>
      <left style="medium">
        <color indexed="14"/>
      </left>
      <right style="double">
        <color indexed="14"/>
      </right>
      <top style="double">
        <color indexed="14"/>
      </top>
      <bottom style="double">
        <color indexed="14"/>
      </bottom>
    </border>
    <border>
      <left style="medium">
        <color indexed="14"/>
      </left>
      <right style="medium">
        <color indexed="14"/>
      </right>
      <top style="double">
        <color indexed="14"/>
      </top>
      <bottom style="medium">
        <color indexed="14"/>
      </bottom>
    </border>
    <border>
      <left style="medium">
        <color indexed="14"/>
      </left>
      <right style="double">
        <color indexed="14"/>
      </right>
      <top style="double">
        <color indexed="14"/>
      </top>
      <bottom style="medium">
        <color indexed="1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pplyNumberFormat="0" applyFill="0" applyBorder="0" applyAlignment="0" applyProtection="0"/>
    <xf numFmtId="0" fontId="62" fillId="32" borderId="0" applyNumberFormat="0" applyBorder="0" applyAlignment="0" applyProtection="0"/>
  </cellStyleXfs>
  <cellXfs count="133">
    <xf numFmtId="0" fontId="0" fillId="0" borderId="0" xfId="0" applyAlignment="1">
      <alignment/>
    </xf>
    <xf numFmtId="0" fontId="7"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7" fillId="0" borderId="0" xfId="49" applyFont="1" applyFill="1" applyBorder="1" applyAlignment="1">
      <alignment vertical="center"/>
    </xf>
    <xf numFmtId="38" fontId="7" fillId="0" borderId="14" xfId="49" applyFont="1" applyFill="1" applyBorder="1" applyAlignment="1">
      <alignment vertical="center"/>
    </xf>
    <xf numFmtId="0" fontId="6" fillId="0" borderId="0" xfId="0" applyFont="1" applyFill="1" applyBorder="1" applyAlignment="1">
      <alignment vertical="center"/>
    </xf>
    <xf numFmtId="38" fontId="13" fillId="0" borderId="13" xfId="0" applyNumberFormat="1"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63" fillId="0" borderId="0" xfId="0" applyFont="1" applyFill="1" applyAlignment="1">
      <alignment vertical="center"/>
    </xf>
    <xf numFmtId="0" fontId="64" fillId="0" borderId="0" xfId="0" applyFont="1" applyAlignment="1">
      <alignment/>
    </xf>
    <xf numFmtId="0" fontId="64" fillId="0" borderId="0" xfId="0" applyFont="1" applyAlignment="1">
      <alignment/>
    </xf>
    <xf numFmtId="9" fontId="64" fillId="0" borderId="0" xfId="0" applyNumberFormat="1" applyFont="1" applyBorder="1" applyAlignment="1">
      <alignment/>
    </xf>
    <xf numFmtId="9" fontId="64" fillId="0" borderId="0" xfId="0" applyNumberFormat="1" applyFont="1" applyAlignment="1">
      <alignment/>
    </xf>
    <xf numFmtId="206" fontId="63" fillId="0" borderId="0" xfId="0" applyNumberFormat="1" applyFont="1" applyFill="1" applyAlignment="1">
      <alignment vertical="center"/>
    </xf>
    <xf numFmtId="3" fontId="64" fillId="0" borderId="0" xfId="49" applyNumberFormat="1" applyFont="1" applyAlignment="1">
      <alignment/>
    </xf>
    <xf numFmtId="0" fontId="65" fillId="0" borderId="0" xfId="0" applyFont="1" applyFill="1" applyAlignment="1">
      <alignment vertical="center"/>
    </xf>
    <xf numFmtId="0" fontId="65" fillId="0" borderId="0" xfId="0" applyFont="1" applyFill="1" applyBorder="1" applyAlignment="1">
      <alignment vertical="center"/>
    </xf>
    <xf numFmtId="38" fontId="63" fillId="0" borderId="0" xfId="49" applyFont="1" applyFill="1" applyBorder="1" applyAlignment="1">
      <alignment vertical="center" shrinkToFit="1"/>
    </xf>
    <xf numFmtId="0" fontId="4" fillId="0" borderId="18" xfId="0" applyFont="1" applyBorder="1" applyAlignment="1">
      <alignment horizontal="center" vertical="center"/>
    </xf>
    <xf numFmtId="0" fontId="66" fillId="0" borderId="0" xfId="0" applyFont="1" applyFill="1" applyBorder="1" applyAlignment="1">
      <alignment horizontal="center" vertical="center"/>
    </xf>
    <xf numFmtId="207" fontId="67" fillId="0" borderId="0" xfId="49" applyNumberFormat="1" applyFont="1" applyFill="1" applyBorder="1" applyAlignment="1" applyProtection="1">
      <alignment vertical="center"/>
      <protection/>
    </xf>
    <xf numFmtId="9" fontId="65" fillId="0" borderId="0" xfId="0" applyNumberFormat="1" applyFont="1" applyFill="1" applyAlignment="1">
      <alignment vertical="center"/>
    </xf>
    <xf numFmtId="9" fontId="65" fillId="0" borderId="0" xfId="0" applyNumberFormat="1" applyFont="1" applyFill="1" applyBorder="1" applyAlignment="1">
      <alignment vertical="center"/>
    </xf>
    <xf numFmtId="38" fontId="65" fillId="0" borderId="0" xfId="0" applyNumberFormat="1" applyFont="1" applyFill="1" applyAlignment="1">
      <alignment vertical="center"/>
    </xf>
    <xf numFmtId="0" fontId="68" fillId="0" borderId="0" xfId="0" applyFont="1" applyFill="1" applyBorder="1" applyAlignment="1">
      <alignment horizontal="center" vertical="center"/>
    </xf>
    <xf numFmtId="0" fontId="4" fillId="33" borderId="19" xfId="0" applyFont="1" applyFill="1" applyBorder="1" applyAlignment="1">
      <alignment horizontal="left" vertical="center"/>
    </xf>
    <xf numFmtId="0" fontId="12" fillId="33" borderId="20" xfId="0" applyFont="1" applyFill="1" applyBorder="1" applyAlignment="1">
      <alignment horizontal="left" vertical="center"/>
    </xf>
    <xf numFmtId="0" fontId="69" fillId="0" borderId="0" xfId="0" applyFont="1" applyFill="1" applyAlignment="1">
      <alignment horizontal="center" vertical="center"/>
    </xf>
    <xf numFmtId="0" fontId="63" fillId="0" borderId="0" xfId="0"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wrapText="1"/>
    </xf>
    <xf numFmtId="38" fontId="63" fillId="0" borderId="0" xfId="49" applyFont="1" applyFill="1" applyBorder="1" applyAlignment="1">
      <alignment vertical="center"/>
    </xf>
    <xf numFmtId="0" fontId="71" fillId="0" borderId="0" xfId="0" applyFont="1" applyFill="1" applyBorder="1" applyAlignment="1">
      <alignment vertical="center"/>
    </xf>
    <xf numFmtId="0" fontId="72" fillId="0" borderId="0" xfId="0" applyFont="1" applyAlignment="1">
      <alignment vertical="center"/>
    </xf>
    <xf numFmtId="0" fontId="73" fillId="0" borderId="0" xfId="0" applyFont="1" applyFill="1" applyBorder="1" applyAlignment="1">
      <alignment horizontal="center" vertical="center" wrapText="1"/>
    </xf>
    <xf numFmtId="213" fontId="74" fillId="34" borderId="18" xfId="0" applyNumberFormat="1" applyFont="1" applyFill="1" applyBorder="1" applyAlignment="1" applyProtection="1">
      <alignment horizontal="center" vertical="center" shrinkToFit="1"/>
      <protection locked="0"/>
    </xf>
    <xf numFmtId="0" fontId="75" fillId="0" borderId="0" xfId="0" applyFont="1" applyBorder="1" applyAlignment="1">
      <alignmen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33" borderId="30" xfId="0" applyFont="1" applyFill="1" applyBorder="1" applyAlignment="1">
      <alignment horizontal="left" vertical="center"/>
    </xf>
    <xf numFmtId="0" fontId="4" fillId="33" borderId="31" xfId="0" applyFont="1" applyFill="1" applyBorder="1" applyAlignment="1">
      <alignment horizontal="left" vertical="center"/>
    </xf>
    <xf numFmtId="0" fontId="4" fillId="35" borderId="27" xfId="0" applyFont="1" applyFill="1" applyBorder="1" applyAlignment="1">
      <alignment horizontal="left" vertical="center"/>
    </xf>
    <xf numFmtId="0" fontId="4" fillId="35" borderId="28" xfId="0" applyFont="1" applyFill="1" applyBorder="1" applyAlignment="1">
      <alignment horizontal="left" vertical="center"/>
    </xf>
    <xf numFmtId="5" fontId="4" fillId="0" borderId="32"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33" xfId="0" applyFont="1" applyFill="1" applyBorder="1" applyAlignment="1">
      <alignment horizontal="center" vertical="center"/>
    </xf>
    <xf numFmtId="5" fontId="4" fillId="36" borderId="34" xfId="0" applyNumberFormat="1" applyFont="1" applyFill="1" applyBorder="1" applyAlignment="1" applyProtection="1">
      <alignment vertical="center"/>
      <protection locked="0"/>
    </xf>
    <xf numFmtId="0" fontId="0" fillId="36" borderId="35" xfId="0" applyFill="1" applyBorder="1" applyAlignment="1" applyProtection="1">
      <alignment/>
      <protection locked="0"/>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5" fontId="4" fillId="0" borderId="38" xfId="0" applyNumberFormat="1" applyFont="1" applyFill="1" applyBorder="1" applyAlignment="1" applyProtection="1">
      <alignment vertical="center"/>
      <protection locked="0"/>
    </xf>
    <xf numFmtId="5" fontId="4" fillId="0" borderId="39" xfId="0" applyNumberFormat="1" applyFont="1" applyFill="1" applyBorder="1" applyAlignment="1" applyProtection="1">
      <alignment vertical="center"/>
      <protection locked="0"/>
    </xf>
    <xf numFmtId="0" fontId="12" fillId="0" borderId="0" xfId="0" applyFont="1" applyFill="1" applyBorder="1" applyAlignment="1">
      <alignment vertical="center"/>
    </xf>
    <xf numFmtId="0" fontId="0" fillId="0" borderId="40" xfId="0" applyBorder="1" applyAlignment="1">
      <alignment vertical="center"/>
    </xf>
    <xf numFmtId="0" fontId="4" fillId="0" borderId="0" xfId="0" applyFont="1" applyBorder="1" applyAlignment="1">
      <alignment vertical="center" wrapText="1"/>
    </xf>
    <xf numFmtId="0" fontId="4" fillId="0" borderId="40" xfId="0" applyFont="1" applyBorder="1" applyAlignment="1">
      <alignment vertical="center" wrapText="1"/>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alignment horizontal="center" vertical="center"/>
    </xf>
    <xf numFmtId="207" fontId="76" fillId="0" borderId="0" xfId="49" applyNumberFormat="1" applyFont="1" applyFill="1" applyBorder="1" applyAlignment="1" applyProtection="1">
      <alignment vertical="center"/>
      <protection/>
    </xf>
    <xf numFmtId="5" fontId="4" fillId="0" borderId="44" xfId="0" applyNumberFormat="1" applyFont="1" applyFill="1" applyBorder="1" applyAlignment="1" applyProtection="1">
      <alignment vertical="center"/>
      <protection locked="0"/>
    </xf>
    <xf numFmtId="5" fontId="4" fillId="0" borderId="45" xfId="0" applyNumberFormat="1" applyFont="1" applyFill="1" applyBorder="1" applyAlignment="1" applyProtection="1">
      <alignment vertical="center"/>
      <protection locked="0"/>
    </xf>
    <xf numFmtId="0" fontId="4" fillId="0" borderId="46" xfId="0" applyFont="1" applyFill="1" applyBorder="1" applyAlignment="1">
      <alignment horizontal="center" vertical="center"/>
    </xf>
    <xf numFmtId="5" fontId="4" fillId="0" borderId="47" xfId="0" applyNumberFormat="1" applyFont="1" applyFill="1" applyBorder="1" applyAlignment="1" applyProtection="1">
      <alignment vertical="center"/>
      <protection locked="0"/>
    </xf>
    <xf numFmtId="5" fontId="4" fillId="0" borderId="48" xfId="0" applyNumberFormat="1" applyFont="1" applyFill="1" applyBorder="1" applyAlignment="1" applyProtection="1">
      <alignment vertical="center"/>
      <protection locked="0"/>
    </xf>
    <xf numFmtId="5" fontId="4" fillId="0" borderId="49" xfId="0" applyNumberFormat="1" applyFont="1" applyFill="1" applyBorder="1" applyAlignment="1" applyProtection="1">
      <alignment vertical="center"/>
      <protection locked="0"/>
    </xf>
    <xf numFmtId="5" fontId="4" fillId="0" borderId="50" xfId="0" applyNumberFormat="1" applyFont="1" applyFill="1" applyBorder="1" applyAlignment="1" applyProtection="1">
      <alignment vertical="center"/>
      <protection locked="0"/>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206" fontId="15" fillId="37" borderId="55" xfId="0" applyNumberFormat="1" applyFont="1" applyFill="1" applyBorder="1" applyAlignment="1" applyProtection="1">
      <alignment vertical="center"/>
      <protection/>
    </xf>
    <xf numFmtId="206" fontId="4" fillId="37" borderId="56" xfId="0" applyNumberFormat="1" applyFont="1" applyFill="1" applyBorder="1" applyAlignment="1">
      <alignment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0" fillId="0" borderId="59" xfId="0" applyBorder="1" applyAlignment="1">
      <alignment horizontal="center" vertical="center"/>
    </xf>
    <xf numFmtId="206" fontId="4" fillId="35" borderId="60" xfId="49" applyNumberFormat="1" applyFont="1" applyFill="1" applyBorder="1" applyAlignment="1" applyProtection="1">
      <alignment vertical="center"/>
      <protection/>
    </xf>
    <xf numFmtId="206" fontId="4" fillId="35" borderId="61" xfId="0" applyNumberFormat="1" applyFont="1" applyFill="1" applyBorder="1" applyAlignment="1">
      <alignment vertical="center"/>
    </xf>
    <xf numFmtId="206" fontId="4" fillId="33" borderId="62" xfId="49" applyNumberFormat="1" applyFont="1" applyFill="1" applyBorder="1" applyAlignment="1" applyProtection="1">
      <alignment vertical="center"/>
      <protection/>
    </xf>
    <xf numFmtId="206" fontId="4" fillId="33" borderId="63" xfId="0" applyNumberFormat="1" applyFont="1" applyFill="1" applyBorder="1" applyAlignment="1">
      <alignment vertical="center"/>
    </xf>
    <xf numFmtId="206" fontId="15" fillId="37" borderId="64" xfId="0" applyNumberFormat="1" applyFont="1" applyFill="1" applyBorder="1" applyAlignment="1" applyProtection="1">
      <alignment vertical="center"/>
      <protection/>
    </xf>
    <xf numFmtId="206" fontId="4" fillId="37" borderId="65" xfId="0" applyNumberFormat="1" applyFont="1" applyFill="1" applyBorder="1" applyAlignment="1">
      <alignment vertical="center"/>
    </xf>
    <xf numFmtId="206" fontId="4" fillId="0" borderId="66" xfId="49" applyNumberFormat="1" applyFont="1" applyFill="1" applyBorder="1" applyAlignment="1" applyProtection="1">
      <alignment vertical="center"/>
      <protection/>
    </xf>
    <xf numFmtId="0" fontId="0" fillId="0" borderId="67" xfId="0" applyBorder="1" applyAlignment="1">
      <alignment vertical="center"/>
    </xf>
    <xf numFmtId="206" fontId="4" fillId="0" borderId="66" xfId="0" applyNumberFormat="1" applyFont="1" applyFill="1" applyBorder="1" applyAlignment="1">
      <alignment vertical="center"/>
    </xf>
    <xf numFmtId="206" fontId="4" fillId="0" borderId="64" xfId="49" applyNumberFormat="1" applyFont="1" applyFill="1" applyBorder="1" applyAlignment="1" applyProtection="1">
      <alignment vertical="center"/>
      <protection/>
    </xf>
    <xf numFmtId="206" fontId="4" fillId="0" borderId="65" xfId="0" applyNumberFormat="1" applyFont="1" applyBorder="1" applyAlignment="1">
      <alignment vertical="center"/>
    </xf>
    <xf numFmtId="0" fontId="4" fillId="37" borderId="24" xfId="0" applyFont="1" applyFill="1" applyBorder="1" applyAlignment="1">
      <alignment horizontal="left" vertical="center"/>
    </xf>
    <xf numFmtId="0" fontId="4" fillId="37" borderId="25" xfId="0" applyFont="1" applyFill="1" applyBorder="1" applyAlignment="1">
      <alignment horizontal="left" vertical="center"/>
    </xf>
    <xf numFmtId="0" fontId="4" fillId="37" borderId="26" xfId="0" applyFont="1" applyFill="1" applyBorder="1" applyAlignment="1">
      <alignment horizontal="left" vertical="center"/>
    </xf>
    <xf numFmtId="0" fontId="4" fillId="37" borderId="68" xfId="0" applyFont="1" applyFill="1" applyBorder="1" applyAlignment="1">
      <alignment horizontal="left" vertical="center"/>
    </xf>
    <xf numFmtId="0" fontId="4" fillId="37" borderId="69" xfId="0" applyFont="1" applyFill="1" applyBorder="1" applyAlignment="1">
      <alignment horizontal="left" vertical="center"/>
    </xf>
    <xf numFmtId="0" fontId="4" fillId="37" borderId="70" xfId="0" applyFont="1" applyFill="1" applyBorder="1" applyAlignment="1">
      <alignment horizontal="left" vertical="center"/>
    </xf>
    <xf numFmtId="0" fontId="8" fillId="0" borderId="0" xfId="0" applyFont="1" applyFill="1" applyAlignment="1">
      <alignment horizontal="center" vertical="center"/>
    </xf>
    <xf numFmtId="0" fontId="10" fillId="0" borderId="0" xfId="0" applyFont="1" applyBorder="1" applyAlignment="1">
      <alignment horizontal="left" vertical="center" wrapText="1"/>
    </xf>
    <xf numFmtId="0" fontId="10" fillId="0" borderId="16" xfId="0" applyFont="1" applyBorder="1" applyAlignment="1">
      <alignment horizontal="left" vertical="center" wrapText="1"/>
    </xf>
    <xf numFmtId="9" fontId="4" fillId="0" borderId="60" xfId="49" applyNumberFormat="1" applyFont="1" applyFill="1" applyBorder="1" applyAlignment="1" applyProtection="1">
      <alignment vertical="center"/>
      <protection/>
    </xf>
    <xf numFmtId="9" fontId="4" fillId="0" borderId="61" xfId="0" applyNumberFormat="1" applyFont="1" applyFill="1" applyBorder="1" applyAlignment="1">
      <alignment vertical="center"/>
    </xf>
    <xf numFmtId="206" fontId="4" fillId="38" borderId="71" xfId="49" applyNumberFormat="1" applyFont="1" applyFill="1" applyBorder="1" applyAlignment="1" applyProtection="1">
      <alignment vertical="center"/>
      <protection/>
    </xf>
    <xf numFmtId="206" fontId="4" fillId="38" borderId="72" xfId="0" applyNumberFormat="1" applyFont="1" applyFill="1" applyBorder="1" applyAlignment="1">
      <alignment vertical="center"/>
    </xf>
    <xf numFmtId="0" fontId="4" fillId="38" borderId="73" xfId="0" applyFont="1" applyFill="1" applyBorder="1" applyAlignment="1">
      <alignment horizontal="left" vertical="center"/>
    </xf>
    <xf numFmtId="0" fontId="4" fillId="38" borderId="74" xfId="0" applyFont="1" applyFill="1" applyBorder="1" applyAlignment="1">
      <alignment horizontal="left" vertical="center"/>
    </xf>
    <xf numFmtId="0" fontId="4" fillId="38" borderId="75" xfId="0" applyFont="1" applyFill="1" applyBorder="1" applyAlignment="1">
      <alignment horizontal="left" vertical="center"/>
    </xf>
    <xf numFmtId="0" fontId="4" fillId="0" borderId="76" xfId="0" applyFont="1" applyFill="1" applyBorder="1" applyAlignment="1">
      <alignment horizontal="center" vertical="center"/>
    </xf>
    <xf numFmtId="0" fontId="4" fillId="0" borderId="76" xfId="0" applyFont="1" applyBorder="1" applyAlignment="1">
      <alignment horizontal="center" vertical="center"/>
    </xf>
    <xf numFmtId="0" fontId="4" fillId="0" borderId="32" xfId="0" applyFont="1" applyBorder="1" applyAlignment="1">
      <alignment horizontal="center" vertical="center"/>
    </xf>
    <xf numFmtId="0" fontId="5" fillId="0" borderId="77" xfId="0" applyFont="1" applyFill="1" applyBorder="1" applyAlignment="1">
      <alignment horizontal="center" vertical="center"/>
    </xf>
    <xf numFmtId="0" fontId="14" fillId="0" borderId="76" xfId="0" applyFont="1" applyBorder="1" applyAlignment="1">
      <alignment horizontal="center" vertical="center"/>
    </xf>
    <xf numFmtId="206" fontId="4" fillId="0" borderId="78" xfId="49" applyNumberFormat="1" applyFont="1" applyFill="1" applyBorder="1" applyAlignment="1" applyProtection="1">
      <alignment vertical="center"/>
      <protection/>
    </xf>
    <xf numFmtId="206" fontId="4" fillId="0" borderId="79" xfId="0" applyNumberFormat="1" applyFont="1" applyBorder="1" applyAlignment="1">
      <alignment vertical="center"/>
    </xf>
    <xf numFmtId="38" fontId="63" fillId="0" borderId="0" xfId="49"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B1:R66"/>
  <sheetViews>
    <sheetView showGridLines="0" tabSelected="1" zoomScalePageLayoutView="0" workbookViewId="0" topLeftCell="A1">
      <selection activeCell="H12" sqref="H12:I12"/>
    </sheetView>
  </sheetViews>
  <sheetFormatPr defaultColWidth="9.00390625" defaultRowHeight="13.5"/>
  <cols>
    <col min="1" max="1" width="1.00390625" style="1" customWidth="1"/>
    <col min="2" max="2" width="3.00390625" style="1" customWidth="1"/>
    <col min="3" max="3" width="3.375" style="1" customWidth="1"/>
    <col min="4" max="4" width="13.625" style="1" customWidth="1"/>
    <col min="5" max="5" width="17.375" style="1" customWidth="1"/>
    <col min="6" max="6" width="18.25390625" style="1" customWidth="1"/>
    <col min="7" max="7" width="10.625" style="1" customWidth="1"/>
    <col min="8" max="8" width="5.625" style="1" customWidth="1"/>
    <col min="9" max="9" width="10.625" style="1" customWidth="1"/>
    <col min="10" max="10" width="5.00390625" style="1" customWidth="1"/>
    <col min="11" max="11" width="1.12109375" style="1" customWidth="1"/>
    <col min="12" max="12" width="5.00390625" style="1" customWidth="1"/>
    <col min="13" max="14" width="10.625" style="1" customWidth="1"/>
    <col min="15" max="15" width="24.125" style="1" customWidth="1"/>
    <col min="16" max="16" width="3.375" style="1" customWidth="1"/>
    <col min="17" max="17" width="15.125" style="1" customWidth="1"/>
    <col min="18" max="18" width="4.25390625" style="1" customWidth="1"/>
    <col min="19" max="16384" width="9.00390625" style="1" customWidth="1"/>
  </cols>
  <sheetData>
    <row r="1" spans="2:16" ht="24.75" customHeight="1">
      <c r="B1" s="115" t="s">
        <v>33</v>
      </c>
      <c r="C1" s="115"/>
      <c r="D1" s="115"/>
      <c r="E1" s="115"/>
      <c r="F1" s="115"/>
      <c r="G1" s="115"/>
      <c r="H1" s="115"/>
      <c r="I1" s="115"/>
      <c r="J1" s="115"/>
      <c r="K1" s="115"/>
      <c r="O1" s="2"/>
      <c r="P1" s="2"/>
    </row>
    <row r="2" spans="3:16" ht="19.5" customHeight="1">
      <c r="C2" s="116" t="s">
        <v>35</v>
      </c>
      <c r="D2" s="116"/>
      <c r="E2" s="116"/>
      <c r="F2" s="116"/>
      <c r="G2" s="116"/>
      <c r="H2" s="116"/>
      <c r="I2" s="116"/>
      <c r="J2" s="116"/>
      <c r="K2" s="3"/>
      <c r="L2" s="18"/>
      <c r="M2" s="18"/>
      <c r="N2" s="18"/>
      <c r="O2" s="37"/>
      <c r="P2" s="2"/>
    </row>
    <row r="3" spans="3:16" ht="19.5" customHeight="1">
      <c r="C3" s="116"/>
      <c r="D3" s="116"/>
      <c r="E3" s="116"/>
      <c r="F3" s="116"/>
      <c r="G3" s="116"/>
      <c r="H3" s="116"/>
      <c r="I3" s="116"/>
      <c r="J3" s="116"/>
      <c r="K3" s="3"/>
      <c r="L3" s="18"/>
      <c r="M3" s="18"/>
      <c r="N3" s="18"/>
      <c r="O3" s="37"/>
      <c r="P3" s="2"/>
    </row>
    <row r="4" spans="3:16" ht="19.5" customHeight="1" thickBot="1">
      <c r="C4" s="117"/>
      <c r="D4" s="117"/>
      <c r="E4" s="117"/>
      <c r="F4" s="117"/>
      <c r="G4" s="117"/>
      <c r="H4" s="117"/>
      <c r="I4" s="117"/>
      <c r="J4" s="117"/>
      <c r="K4" s="3"/>
      <c r="L4" s="18"/>
      <c r="M4" s="18"/>
      <c r="N4" s="18"/>
      <c r="O4" s="37"/>
      <c r="P4" s="2"/>
    </row>
    <row r="5" spans="2:16" ht="19.5" customHeight="1">
      <c r="B5" s="4"/>
      <c r="C5" s="5"/>
      <c r="D5" s="5"/>
      <c r="E5" s="5"/>
      <c r="F5" s="5"/>
      <c r="G5" s="5"/>
      <c r="H5" s="5"/>
      <c r="I5" s="5"/>
      <c r="J5" s="5"/>
      <c r="K5" s="6"/>
      <c r="L5" s="38"/>
      <c r="M5" s="38"/>
      <c r="N5" s="39"/>
      <c r="O5" s="39"/>
      <c r="P5" s="8"/>
    </row>
    <row r="6" spans="2:18" ht="18.75" customHeight="1" thickBot="1">
      <c r="B6" s="9"/>
      <c r="C6" s="7"/>
      <c r="D6" s="69" t="s">
        <v>0</v>
      </c>
      <c r="E6" s="71"/>
      <c r="F6" s="71"/>
      <c r="G6" s="71"/>
      <c r="H6" s="71"/>
      <c r="I6" s="71"/>
      <c r="J6" s="7"/>
      <c r="K6" s="10"/>
      <c r="L6" s="38"/>
      <c r="M6" s="38"/>
      <c r="N6" s="39"/>
      <c r="O6" s="39"/>
      <c r="P6" s="29"/>
      <c r="Q6" s="25"/>
      <c r="R6" s="25"/>
    </row>
    <row r="7" spans="2:18" ht="12.75" customHeight="1" hidden="1" thickBot="1">
      <c r="B7" s="9"/>
      <c r="C7" s="7"/>
      <c r="D7" s="70"/>
      <c r="E7" s="72"/>
      <c r="F7" s="72"/>
      <c r="G7" s="72"/>
      <c r="H7" s="72"/>
      <c r="I7" s="72"/>
      <c r="J7" s="7"/>
      <c r="K7" s="10"/>
      <c r="L7" s="38"/>
      <c r="M7" s="38"/>
      <c r="N7" s="39"/>
      <c r="O7" s="39"/>
      <c r="P7" s="29"/>
      <c r="Q7" s="25"/>
      <c r="R7" s="25"/>
    </row>
    <row r="8" spans="2:18" ht="24" customHeight="1" thickBot="1" thickTop="1">
      <c r="B8" s="9"/>
      <c r="C8" s="7"/>
      <c r="D8" s="60" t="s">
        <v>34</v>
      </c>
      <c r="E8" s="61"/>
      <c r="F8" s="62"/>
      <c r="G8" s="45"/>
      <c r="H8" s="63">
        <v>0</v>
      </c>
      <c r="I8" s="64"/>
      <c r="J8" s="7"/>
      <c r="K8" s="10"/>
      <c r="L8" s="38"/>
      <c r="M8" s="40" t="s">
        <v>32</v>
      </c>
      <c r="N8" s="39"/>
      <c r="O8" s="39"/>
      <c r="P8" s="29"/>
      <c r="Q8" s="25"/>
      <c r="R8" s="25"/>
    </row>
    <row r="9" spans="2:18" ht="19.5" customHeight="1" thickBot="1" thickTop="1">
      <c r="B9" s="9"/>
      <c r="C9" s="7"/>
      <c r="D9" s="65" t="s">
        <v>1</v>
      </c>
      <c r="E9" s="73" t="s">
        <v>2</v>
      </c>
      <c r="F9" s="74"/>
      <c r="G9" s="75"/>
      <c r="H9" s="67">
        <v>0</v>
      </c>
      <c r="I9" s="68"/>
      <c r="J9" s="11"/>
      <c r="K9" s="12"/>
      <c r="L9" s="41"/>
      <c r="M9" s="41"/>
      <c r="N9" s="76"/>
      <c r="O9" s="76"/>
      <c r="P9" s="30"/>
      <c r="Q9" s="132">
        <f>ROUNDDOWN(I9*0.3,0)</f>
        <v>0</v>
      </c>
      <c r="R9" s="31"/>
    </row>
    <row r="10" spans="2:18" ht="19.5" customHeight="1" thickBot="1" thickTop="1">
      <c r="B10" s="9"/>
      <c r="C10" s="7"/>
      <c r="D10" s="66"/>
      <c r="E10" s="84" t="s">
        <v>3</v>
      </c>
      <c r="F10" s="85"/>
      <c r="G10" s="86"/>
      <c r="H10" s="77">
        <v>0</v>
      </c>
      <c r="I10" s="78"/>
      <c r="J10" s="11"/>
      <c r="K10" s="12"/>
      <c r="L10" s="41"/>
      <c r="M10" s="41"/>
      <c r="N10" s="38"/>
      <c r="O10" s="38"/>
      <c r="P10" s="26"/>
      <c r="Q10" s="25"/>
      <c r="R10" s="31"/>
    </row>
    <row r="11" spans="2:18" s="7" customFormat="1" ht="19.5" customHeight="1" thickBot="1">
      <c r="B11" s="9"/>
      <c r="D11" s="65" t="s">
        <v>4</v>
      </c>
      <c r="E11" s="87" t="s">
        <v>5</v>
      </c>
      <c r="F11" s="88"/>
      <c r="G11" s="89"/>
      <c r="H11" s="80">
        <v>0</v>
      </c>
      <c r="I11" s="81"/>
      <c r="J11" s="27"/>
      <c r="K11" s="12"/>
      <c r="L11" s="41"/>
      <c r="M11" s="41"/>
      <c r="N11" s="38"/>
      <c r="O11" s="38"/>
      <c r="P11" s="26"/>
      <c r="Q11" s="26"/>
      <c r="R11" s="32"/>
    </row>
    <row r="12" spans="2:18" ht="19.5" customHeight="1" thickBot="1" thickTop="1">
      <c r="B12" s="9"/>
      <c r="C12" s="7"/>
      <c r="D12" s="79"/>
      <c r="E12" s="90" t="s">
        <v>6</v>
      </c>
      <c r="F12" s="91"/>
      <c r="G12" s="92"/>
      <c r="H12" s="82">
        <v>0</v>
      </c>
      <c r="I12" s="83"/>
      <c r="J12" s="27"/>
      <c r="K12" s="12"/>
      <c r="L12" s="41"/>
      <c r="M12" s="41"/>
      <c r="N12" s="38"/>
      <c r="O12" s="38"/>
      <c r="P12" s="26"/>
      <c r="Q12" s="25"/>
      <c r="R12" s="31"/>
    </row>
    <row r="13" spans="2:18" ht="19.5" customHeight="1" thickBot="1" thickTop="1">
      <c r="B13" s="9"/>
      <c r="C13" s="7"/>
      <c r="D13" s="13" t="s">
        <v>7</v>
      </c>
      <c r="E13" s="7"/>
      <c r="F13" s="7"/>
      <c r="G13" s="7"/>
      <c r="H13" s="7"/>
      <c r="I13" s="7"/>
      <c r="J13" s="7"/>
      <c r="K13" s="10"/>
      <c r="L13" s="38"/>
      <c r="M13" s="38"/>
      <c r="N13" s="38"/>
      <c r="O13" s="38"/>
      <c r="P13" s="26"/>
      <c r="Q13" s="25"/>
      <c r="R13" s="31"/>
    </row>
    <row r="14" spans="2:18" ht="19.5" customHeight="1" thickBot="1" thickTop="1">
      <c r="B14" s="14">
        <f>I9+I10+I11+I12+N9</f>
        <v>0</v>
      </c>
      <c r="C14" s="7"/>
      <c r="D14" s="125" t="s">
        <v>8</v>
      </c>
      <c r="E14" s="126"/>
      <c r="F14" s="127"/>
      <c r="G14" s="28"/>
      <c r="H14" s="128" t="s">
        <v>9</v>
      </c>
      <c r="I14" s="129"/>
      <c r="J14" s="7"/>
      <c r="K14" s="10"/>
      <c r="L14" s="38"/>
      <c r="M14" s="38"/>
      <c r="N14" s="42"/>
      <c r="O14" s="42"/>
      <c r="P14" s="26"/>
      <c r="Q14" s="33"/>
      <c r="R14" s="25"/>
    </row>
    <row r="15" spans="2:18" ht="19.5" customHeight="1" thickBot="1" thickTop="1">
      <c r="B15" s="9"/>
      <c r="C15" s="7"/>
      <c r="D15" s="47" t="s">
        <v>10</v>
      </c>
      <c r="E15" s="48"/>
      <c r="F15" s="48"/>
      <c r="G15" s="49"/>
      <c r="H15" s="130">
        <f>IF(H8&lt;N15,H8,N15)</f>
        <v>0</v>
      </c>
      <c r="I15" s="131"/>
      <c r="J15" s="7"/>
      <c r="K15" s="10"/>
      <c r="L15" s="38"/>
      <c r="M15" s="38"/>
      <c r="N15" s="38">
        <f>ROUNDDOWN(H9*0.3,0)</f>
        <v>0</v>
      </c>
      <c r="O15" s="38"/>
      <c r="P15" s="26"/>
      <c r="Q15" s="25"/>
      <c r="R15" s="25"/>
    </row>
    <row r="16" spans="2:18" ht="19.5" customHeight="1" thickBot="1">
      <c r="B16" s="9"/>
      <c r="C16" s="7"/>
      <c r="D16" s="50" t="s">
        <v>27</v>
      </c>
      <c r="E16" s="51"/>
      <c r="F16" s="51"/>
      <c r="G16" s="52"/>
      <c r="H16" s="104">
        <f>IF(H15&gt;2000,H15-2000,0)</f>
        <v>0</v>
      </c>
      <c r="I16" s="105"/>
      <c r="J16" s="7"/>
      <c r="K16" s="10"/>
      <c r="L16" s="38"/>
      <c r="M16" s="38"/>
      <c r="N16" s="38"/>
      <c r="O16" s="38"/>
      <c r="P16" s="26"/>
      <c r="Q16" s="25"/>
      <c r="R16" s="25"/>
    </row>
    <row r="17" spans="2:18" ht="19.5" customHeight="1" thickBot="1">
      <c r="B17" s="9"/>
      <c r="C17" s="7"/>
      <c r="D17" s="50" t="s">
        <v>11</v>
      </c>
      <c r="E17" s="51"/>
      <c r="F17" s="51"/>
      <c r="G17" s="52"/>
      <c r="H17" s="106">
        <f>ROUNDDOWN(H9-H10,-3)</f>
        <v>0</v>
      </c>
      <c r="I17" s="105"/>
      <c r="J17" s="7"/>
      <c r="K17" s="10"/>
      <c r="L17" s="38"/>
      <c r="M17" s="38"/>
      <c r="N17" s="42"/>
      <c r="O17" s="42"/>
      <c r="P17" s="26"/>
      <c r="Q17" s="25"/>
      <c r="R17" s="25"/>
    </row>
    <row r="18" spans="2:18" ht="19.5" customHeight="1" thickBot="1">
      <c r="B18" s="9"/>
      <c r="C18" s="7"/>
      <c r="D18" s="50" t="s">
        <v>12</v>
      </c>
      <c r="E18" s="51"/>
      <c r="F18" s="51"/>
      <c r="G18" s="52"/>
      <c r="H18" s="107">
        <f>H11+H12</f>
        <v>0</v>
      </c>
      <c r="I18" s="108"/>
      <c r="J18" s="7"/>
      <c r="K18" s="10"/>
      <c r="L18" s="38"/>
      <c r="M18" s="38"/>
      <c r="N18" s="42"/>
      <c r="O18" s="42"/>
      <c r="P18" s="26"/>
      <c r="Q18" s="25"/>
      <c r="R18" s="25"/>
    </row>
    <row r="19" spans="2:18" ht="19.5" customHeight="1">
      <c r="B19" s="9"/>
      <c r="C19" s="7"/>
      <c r="D19" s="95" t="s">
        <v>1</v>
      </c>
      <c r="E19" s="53" t="s">
        <v>13</v>
      </c>
      <c r="F19" s="54"/>
      <c r="G19" s="55"/>
      <c r="H19" s="118">
        <f>E54</f>
        <v>0</v>
      </c>
      <c r="I19" s="119"/>
      <c r="J19" s="7"/>
      <c r="K19" s="10"/>
      <c r="L19" s="18"/>
      <c r="M19" s="18"/>
      <c r="N19" s="18"/>
      <c r="O19" s="18"/>
      <c r="P19" s="26"/>
      <c r="Q19" s="25"/>
      <c r="R19" s="25"/>
    </row>
    <row r="20" spans="2:18" ht="19.5" customHeight="1" thickBot="1">
      <c r="B20" s="9"/>
      <c r="C20" s="7"/>
      <c r="D20" s="96"/>
      <c r="E20" s="122" t="s">
        <v>14</v>
      </c>
      <c r="F20" s="123"/>
      <c r="G20" s="124"/>
      <c r="H20" s="120">
        <f>IF(G8="特例",0,H16*H19*1.021)</f>
        <v>0</v>
      </c>
      <c r="I20" s="121"/>
      <c r="J20" s="7"/>
      <c r="K20" s="10"/>
      <c r="L20" s="43"/>
      <c r="M20" s="18"/>
      <c r="N20" s="18"/>
      <c r="O20" s="18"/>
      <c r="P20" s="26"/>
      <c r="Q20" s="25"/>
      <c r="R20" s="25"/>
    </row>
    <row r="21" spans="2:18" ht="19.5" customHeight="1">
      <c r="B21" s="9"/>
      <c r="C21" s="7"/>
      <c r="D21" s="95" t="s">
        <v>15</v>
      </c>
      <c r="E21" s="58" t="s">
        <v>16</v>
      </c>
      <c r="F21" s="59"/>
      <c r="G21" s="59"/>
      <c r="H21" s="98">
        <f>H16*0.1</f>
        <v>0</v>
      </c>
      <c r="I21" s="99"/>
      <c r="J21" s="7"/>
      <c r="K21" s="10"/>
      <c r="L21" s="44"/>
      <c r="M21" s="44"/>
      <c r="N21" s="44"/>
      <c r="O21" s="44"/>
      <c r="P21" s="26"/>
      <c r="Q21" s="25"/>
      <c r="R21" s="25"/>
    </row>
    <row r="22" spans="2:18" ht="19.5" customHeight="1">
      <c r="B22" s="9"/>
      <c r="C22" s="7"/>
      <c r="D22" s="96"/>
      <c r="E22" s="56" t="s">
        <v>28</v>
      </c>
      <c r="F22" s="57"/>
      <c r="G22" s="57"/>
      <c r="H22" s="100">
        <f>IF(H16*(0.9-H19*1.021)&lt;H18*0.2,H16*(0.9-H19*1.021),H18*0.2)</f>
        <v>0</v>
      </c>
      <c r="I22" s="101"/>
      <c r="J22" s="7"/>
      <c r="K22" s="10"/>
      <c r="L22" s="34"/>
      <c r="M22" s="34"/>
      <c r="N22" s="34"/>
      <c r="O22" s="34"/>
      <c r="P22" s="26"/>
      <c r="Q22" s="25"/>
      <c r="R22" s="25"/>
    </row>
    <row r="23" spans="2:18" ht="19.5" customHeight="1" thickBot="1">
      <c r="B23" s="9"/>
      <c r="C23" s="7"/>
      <c r="D23" s="97"/>
      <c r="E23" s="35" t="s">
        <v>31</v>
      </c>
      <c r="F23" s="36"/>
      <c r="G23" s="36"/>
      <c r="H23" s="100">
        <f>IF(G8="特例",H22*(H19*1.021)/(0.9-H19*1.021),0)</f>
        <v>0</v>
      </c>
      <c r="I23" s="101"/>
      <c r="J23" s="46"/>
      <c r="K23" s="10"/>
      <c r="L23" s="34"/>
      <c r="M23" s="34"/>
      <c r="N23" s="34"/>
      <c r="O23" s="34"/>
      <c r="P23" s="26"/>
      <c r="Q23" s="25"/>
      <c r="R23" s="25"/>
    </row>
    <row r="24" spans="2:18" ht="19.5" customHeight="1" thickBot="1">
      <c r="B24" s="9"/>
      <c r="C24" s="7"/>
      <c r="D24" s="109" t="s">
        <v>17</v>
      </c>
      <c r="E24" s="110"/>
      <c r="F24" s="110"/>
      <c r="G24" s="111"/>
      <c r="H24" s="102">
        <f>H22+H20+H21+H23</f>
        <v>0</v>
      </c>
      <c r="I24" s="103"/>
      <c r="J24" s="7"/>
      <c r="K24" s="10"/>
      <c r="L24" s="26"/>
      <c r="M24" s="26"/>
      <c r="N24" s="34"/>
      <c r="O24" s="34"/>
      <c r="P24" s="26"/>
      <c r="Q24" s="25"/>
      <c r="R24" s="25"/>
    </row>
    <row r="25" spans="2:18" ht="19.5" customHeight="1" thickBot="1">
      <c r="B25" s="9"/>
      <c r="C25" s="7"/>
      <c r="D25" s="112" t="s">
        <v>26</v>
      </c>
      <c r="E25" s="113"/>
      <c r="F25" s="113"/>
      <c r="G25" s="114"/>
      <c r="H25" s="93">
        <f>IF(G8="特例",H21+H22+H23,H22+H21)</f>
        <v>0</v>
      </c>
      <c r="I25" s="94"/>
      <c r="J25" s="7"/>
      <c r="K25" s="10"/>
      <c r="L25" s="26"/>
      <c r="M25" s="26"/>
      <c r="N25" s="34"/>
      <c r="O25" s="34"/>
      <c r="P25" s="26"/>
      <c r="Q25" s="25"/>
      <c r="R25" s="25"/>
    </row>
    <row r="26" spans="2:18" ht="12.75" thickBot="1" thickTop="1">
      <c r="B26" s="15"/>
      <c r="C26" s="16"/>
      <c r="D26" s="16"/>
      <c r="E26" s="16"/>
      <c r="F26" s="16"/>
      <c r="G26" s="16"/>
      <c r="H26" s="16"/>
      <c r="I26" s="16"/>
      <c r="J26" s="16"/>
      <c r="K26" s="17"/>
      <c r="L26" s="26"/>
      <c r="M26" s="25"/>
      <c r="N26" s="26"/>
      <c r="O26" s="26"/>
      <c r="P26" s="26"/>
      <c r="Q26" s="25"/>
      <c r="R26" s="25"/>
    </row>
    <row r="27" spans="3:18" ht="11.25">
      <c r="C27" s="7"/>
      <c r="D27" s="7"/>
      <c r="E27" s="7"/>
      <c r="F27" s="7"/>
      <c r="G27" s="7"/>
      <c r="H27" s="7"/>
      <c r="I27" s="7"/>
      <c r="J27" s="7"/>
      <c r="K27" s="7"/>
      <c r="L27" s="26"/>
      <c r="M27" s="25"/>
      <c r="N27" s="26"/>
      <c r="O27" s="26"/>
      <c r="P27" s="26"/>
      <c r="Q27" s="25"/>
      <c r="R27" s="25"/>
    </row>
    <row r="28" spans="2:18" ht="11.25">
      <c r="B28" s="25"/>
      <c r="C28" s="26"/>
      <c r="D28" s="26"/>
      <c r="E28" s="26"/>
      <c r="F28" s="26"/>
      <c r="G28" s="26"/>
      <c r="H28" s="26"/>
      <c r="I28" s="26"/>
      <c r="J28" s="26"/>
      <c r="K28" s="26"/>
      <c r="L28" s="26"/>
      <c r="M28" s="25"/>
      <c r="N28" s="26"/>
      <c r="O28" s="26"/>
      <c r="P28" s="26"/>
      <c r="Q28" s="25"/>
      <c r="R28" s="25"/>
    </row>
    <row r="29" spans="2:18" ht="11.25">
      <c r="B29" s="25"/>
      <c r="C29" s="25"/>
      <c r="D29" s="25"/>
      <c r="E29" s="25"/>
      <c r="F29" s="25"/>
      <c r="G29" s="25"/>
      <c r="H29" s="25"/>
      <c r="I29" s="25"/>
      <c r="J29" s="25"/>
      <c r="K29" s="25"/>
      <c r="L29" s="25"/>
      <c r="M29" s="25"/>
      <c r="N29" s="25"/>
      <c r="O29" s="25"/>
      <c r="P29" s="25"/>
      <c r="Q29" s="25"/>
      <c r="R29" s="25"/>
    </row>
    <row r="30" spans="2:18" ht="11.25">
      <c r="B30" s="25"/>
      <c r="C30" s="25"/>
      <c r="D30" s="25"/>
      <c r="E30" s="25"/>
      <c r="F30" s="25"/>
      <c r="G30" s="25"/>
      <c r="H30" s="25"/>
      <c r="I30" s="25"/>
      <c r="J30" s="25"/>
      <c r="K30" s="25"/>
      <c r="L30" s="25"/>
      <c r="M30" s="25"/>
      <c r="N30" s="25"/>
      <c r="O30" s="25"/>
      <c r="P30" s="25"/>
      <c r="Q30" s="25"/>
      <c r="R30" s="25"/>
    </row>
    <row r="31" spans="2:18" ht="11.25">
      <c r="B31" s="25"/>
      <c r="C31" s="25"/>
      <c r="D31" s="25"/>
      <c r="E31" s="25"/>
      <c r="F31" s="25"/>
      <c r="G31" s="25"/>
      <c r="H31" s="25"/>
      <c r="I31" s="25"/>
      <c r="J31" s="25"/>
      <c r="K31" s="25"/>
      <c r="L31" s="25"/>
      <c r="M31" s="25"/>
      <c r="N31" s="25"/>
      <c r="O31" s="25"/>
      <c r="P31" s="25"/>
      <c r="Q31" s="25"/>
      <c r="R31" s="25"/>
    </row>
    <row r="32" spans="2:18" ht="11.25">
      <c r="B32" s="25"/>
      <c r="C32" s="25"/>
      <c r="D32" s="25"/>
      <c r="E32" s="25"/>
      <c r="F32" s="25"/>
      <c r="G32" s="25"/>
      <c r="H32" s="25"/>
      <c r="I32" s="25"/>
      <c r="J32" s="25"/>
      <c r="K32" s="25"/>
      <c r="L32" s="25"/>
      <c r="M32" s="25"/>
      <c r="N32" s="25"/>
      <c r="O32" s="25"/>
      <c r="P32" s="25"/>
      <c r="Q32" s="25"/>
      <c r="R32" s="25"/>
    </row>
    <row r="33" spans="2:18" ht="11.25">
      <c r="B33" s="25"/>
      <c r="C33" s="25"/>
      <c r="D33" s="25"/>
      <c r="E33" s="25"/>
      <c r="F33" s="25"/>
      <c r="G33" s="25"/>
      <c r="H33" s="25"/>
      <c r="I33" s="25"/>
      <c r="J33" s="25"/>
      <c r="K33" s="25"/>
      <c r="L33" s="25"/>
      <c r="M33" s="25"/>
      <c r="N33" s="25"/>
      <c r="O33" s="25"/>
      <c r="P33" s="25"/>
      <c r="Q33" s="25"/>
      <c r="R33" s="25"/>
    </row>
    <row r="34" spans="2:18" ht="11.25">
      <c r="B34" s="25"/>
      <c r="C34" s="25"/>
      <c r="D34" s="25"/>
      <c r="E34" s="25"/>
      <c r="F34" s="25"/>
      <c r="G34" s="25"/>
      <c r="H34" s="25"/>
      <c r="I34" s="25"/>
      <c r="J34" s="25"/>
      <c r="K34" s="25"/>
      <c r="L34" s="25"/>
      <c r="M34" s="25"/>
      <c r="N34" s="25"/>
      <c r="O34" s="25"/>
      <c r="P34" s="25"/>
      <c r="Q34" s="25"/>
      <c r="R34" s="25"/>
    </row>
    <row r="35" spans="2:18" ht="11.25">
      <c r="B35" s="25"/>
      <c r="C35" s="25"/>
      <c r="D35" s="25"/>
      <c r="E35" s="25"/>
      <c r="F35" s="25"/>
      <c r="G35" s="25"/>
      <c r="H35" s="25"/>
      <c r="I35" s="25"/>
      <c r="J35" s="25"/>
      <c r="K35" s="25"/>
      <c r="L35" s="25"/>
      <c r="M35" s="25"/>
      <c r="N35" s="25"/>
      <c r="O35" s="25"/>
      <c r="P35" s="25"/>
      <c r="Q35" s="25"/>
      <c r="R35" s="25"/>
    </row>
    <row r="36" spans="2:18" ht="11.25">
      <c r="B36" s="25"/>
      <c r="C36" s="25"/>
      <c r="D36" s="25"/>
      <c r="E36" s="25"/>
      <c r="F36" s="25"/>
      <c r="G36" s="25"/>
      <c r="H36" s="25"/>
      <c r="I36" s="25"/>
      <c r="J36" s="25"/>
      <c r="K36" s="25"/>
      <c r="L36" s="25"/>
      <c r="M36" s="25"/>
      <c r="N36" s="25"/>
      <c r="O36" s="25"/>
      <c r="P36" s="25"/>
      <c r="Q36" s="25"/>
      <c r="R36" s="25"/>
    </row>
    <row r="37" spans="2:12" ht="11.25">
      <c r="B37" s="25"/>
      <c r="C37" s="25"/>
      <c r="D37" s="25"/>
      <c r="E37" s="25"/>
      <c r="F37" s="25"/>
      <c r="G37" s="25"/>
      <c r="H37" s="25"/>
      <c r="I37" s="25"/>
      <c r="J37" s="25"/>
      <c r="K37" s="25"/>
      <c r="L37" s="25"/>
    </row>
    <row r="38" spans="2:12" ht="11.25">
      <c r="B38" s="25"/>
      <c r="C38" s="25"/>
      <c r="D38" s="25"/>
      <c r="E38" s="25"/>
      <c r="F38" s="25"/>
      <c r="G38" s="25"/>
      <c r="H38" s="25"/>
      <c r="I38" s="25"/>
      <c r="J38" s="25"/>
      <c r="K38" s="25"/>
      <c r="L38" s="25"/>
    </row>
    <row r="39" spans="2:12" ht="11.25">
      <c r="B39" s="25"/>
      <c r="C39" s="18"/>
      <c r="D39" s="18"/>
      <c r="E39" s="18"/>
      <c r="F39" s="18"/>
      <c r="G39" s="18"/>
      <c r="H39" s="25"/>
      <c r="I39" s="25"/>
      <c r="J39" s="25"/>
      <c r="K39" s="25"/>
      <c r="L39" s="25"/>
    </row>
    <row r="40" spans="2:12" ht="11.25">
      <c r="B40" s="25"/>
      <c r="C40" s="18"/>
      <c r="D40" s="18"/>
      <c r="E40" s="18"/>
      <c r="F40" s="18"/>
      <c r="G40" s="18"/>
      <c r="H40" s="25"/>
      <c r="I40" s="25"/>
      <c r="J40" s="25"/>
      <c r="K40" s="25"/>
      <c r="L40" s="25"/>
    </row>
    <row r="41" spans="2:12" ht="11.25">
      <c r="B41" s="25"/>
      <c r="C41" s="18"/>
      <c r="D41" s="18"/>
      <c r="E41" s="18"/>
      <c r="F41" s="18"/>
      <c r="G41" s="18"/>
      <c r="H41" s="25"/>
      <c r="I41" s="25"/>
      <c r="J41" s="25"/>
      <c r="K41" s="25"/>
      <c r="L41" s="25"/>
    </row>
    <row r="42" spans="2:12" ht="11.25">
      <c r="B42" s="25"/>
      <c r="C42" s="18"/>
      <c r="D42" s="18"/>
      <c r="E42" s="18"/>
      <c r="F42" s="18"/>
      <c r="G42" s="18"/>
      <c r="H42" s="25"/>
      <c r="I42" s="25"/>
      <c r="J42" s="25"/>
      <c r="K42" s="25"/>
      <c r="L42" s="25"/>
    </row>
    <row r="43" spans="2:12" ht="11.25">
      <c r="B43" s="25"/>
      <c r="C43" s="18"/>
      <c r="D43" s="18"/>
      <c r="E43" s="18"/>
      <c r="F43" s="18"/>
      <c r="G43" s="18"/>
      <c r="H43" s="25"/>
      <c r="I43" s="25"/>
      <c r="J43" s="25"/>
      <c r="K43" s="25"/>
      <c r="L43" s="25"/>
    </row>
    <row r="44" spans="2:12" ht="11.25">
      <c r="B44" s="25"/>
      <c r="C44" s="18"/>
      <c r="D44" s="18"/>
      <c r="E44" s="18"/>
      <c r="F44" s="18"/>
      <c r="G44" s="18"/>
      <c r="H44" s="25"/>
      <c r="I44" s="25"/>
      <c r="J44" s="25"/>
      <c r="K44" s="25"/>
      <c r="L44" s="25"/>
    </row>
    <row r="45" spans="2:12" ht="11.25">
      <c r="B45" s="25"/>
      <c r="C45" s="18"/>
      <c r="D45" s="19" t="s">
        <v>18</v>
      </c>
      <c r="E45" s="24">
        <f>H17</f>
        <v>0</v>
      </c>
      <c r="F45" s="19"/>
      <c r="G45" s="19"/>
      <c r="H45" s="25"/>
      <c r="I45" s="25"/>
      <c r="J45" s="25"/>
      <c r="K45" s="25"/>
      <c r="L45" s="25"/>
    </row>
    <row r="46" spans="2:12" ht="11.25">
      <c r="B46" s="25"/>
      <c r="C46" s="18"/>
      <c r="D46" s="20" t="s">
        <v>19</v>
      </c>
      <c r="E46" s="21">
        <f>IF(AND($E$45&gt;=0,$E$45&lt;=999),0,0)</f>
        <v>0</v>
      </c>
      <c r="F46" s="19"/>
      <c r="G46" s="19"/>
      <c r="H46" s="25"/>
      <c r="I46" s="25"/>
      <c r="J46" s="25"/>
      <c r="K46" s="25"/>
      <c r="L46" s="25"/>
    </row>
    <row r="47" spans="2:12" ht="11.25">
      <c r="B47" s="25"/>
      <c r="C47" s="18"/>
      <c r="D47" s="20" t="s">
        <v>24</v>
      </c>
      <c r="E47" s="21">
        <f>IF(AND($E$45&gt;=1000,$E$45&lt;=1949000),0.05,0)</f>
        <v>0</v>
      </c>
      <c r="F47" s="22">
        <v>0.05</v>
      </c>
      <c r="G47" s="22"/>
      <c r="H47" s="25"/>
      <c r="I47" s="25"/>
      <c r="J47" s="25"/>
      <c r="K47" s="25"/>
      <c r="L47" s="25"/>
    </row>
    <row r="48" spans="2:12" ht="11.25">
      <c r="B48" s="25"/>
      <c r="C48" s="18"/>
      <c r="D48" s="20" t="s">
        <v>25</v>
      </c>
      <c r="E48" s="21">
        <f>IF(AND($E$45&gt;=1950000,$E$45&lt;=3299000),0.1,0)</f>
        <v>0</v>
      </c>
      <c r="F48" s="22">
        <v>0.1</v>
      </c>
      <c r="G48" s="22"/>
      <c r="H48" s="25"/>
      <c r="I48" s="25"/>
      <c r="J48" s="25"/>
      <c r="K48" s="25"/>
      <c r="L48" s="25"/>
    </row>
    <row r="49" spans="2:12" ht="11.25">
      <c r="B49" s="25"/>
      <c r="C49" s="18"/>
      <c r="D49" s="20" t="s">
        <v>20</v>
      </c>
      <c r="E49" s="21">
        <f>IF(AND($E$45&gt;=3300000,$E$45&lt;=6949000),0.2,0)</f>
        <v>0</v>
      </c>
      <c r="F49" s="22">
        <v>0.2</v>
      </c>
      <c r="G49" s="22"/>
      <c r="H49" s="25"/>
      <c r="I49" s="25"/>
      <c r="J49" s="25"/>
      <c r="K49" s="25"/>
      <c r="L49" s="25"/>
    </row>
    <row r="50" spans="2:12" ht="11.25">
      <c r="B50" s="25"/>
      <c r="C50" s="18"/>
      <c r="D50" s="20" t="s">
        <v>21</v>
      </c>
      <c r="E50" s="21">
        <f>IF(AND($E$45&gt;=6950000,$E$45&lt;=8999000),0.23,0)</f>
        <v>0</v>
      </c>
      <c r="F50" s="22">
        <v>0.23</v>
      </c>
      <c r="G50" s="22"/>
      <c r="H50" s="25"/>
      <c r="I50" s="25"/>
      <c r="J50" s="25"/>
      <c r="K50" s="25"/>
      <c r="L50" s="25"/>
    </row>
    <row r="51" spans="2:12" ht="11.25">
      <c r="B51" s="25"/>
      <c r="C51" s="18"/>
      <c r="D51" s="20" t="s">
        <v>22</v>
      </c>
      <c r="E51" s="21">
        <f>IF(AND($E$45&gt;=9000000,$E$45&lt;=17999000),0.33,0)</f>
        <v>0</v>
      </c>
      <c r="F51" s="22">
        <v>0.33</v>
      </c>
      <c r="G51" s="22"/>
      <c r="H51" s="25"/>
      <c r="I51" s="25"/>
      <c r="J51" s="25"/>
      <c r="K51" s="25"/>
      <c r="L51" s="25"/>
    </row>
    <row r="52" spans="2:12" ht="11.25">
      <c r="B52" s="25"/>
      <c r="C52" s="18"/>
      <c r="D52" s="20" t="s">
        <v>29</v>
      </c>
      <c r="E52" s="21">
        <f>IF(AND($E$45&gt;=18000000,$E$45&lt;=39999000),0.4,0)</f>
        <v>0</v>
      </c>
      <c r="F52" s="22">
        <v>0.4</v>
      </c>
      <c r="G52" s="22"/>
      <c r="H52" s="25"/>
      <c r="I52" s="25"/>
      <c r="J52" s="25"/>
      <c r="K52" s="25"/>
      <c r="L52" s="25"/>
    </row>
    <row r="53" spans="2:12" ht="11.25">
      <c r="B53" s="25"/>
      <c r="C53" s="18"/>
      <c r="D53" s="20" t="s">
        <v>30</v>
      </c>
      <c r="E53" s="21">
        <f>IF($E$45&gt;=40000000,0.45,0)</f>
        <v>0</v>
      </c>
      <c r="F53" s="22">
        <v>0.45</v>
      </c>
      <c r="G53" s="22"/>
      <c r="H53" s="25"/>
      <c r="I53" s="25"/>
      <c r="J53" s="25"/>
      <c r="K53" s="25"/>
      <c r="L53" s="25"/>
    </row>
    <row r="54" spans="2:12" ht="11.25">
      <c r="B54" s="25"/>
      <c r="C54" s="18"/>
      <c r="D54" s="20" t="s">
        <v>23</v>
      </c>
      <c r="E54" s="21">
        <f>SUM(E46:E53)</f>
        <v>0</v>
      </c>
      <c r="F54" s="19"/>
      <c r="G54" s="19"/>
      <c r="H54" s="25"/>
      <c r="I54" s="25"/>
      <c r="J54" s="25"/>
      <c r="K54" s="25"/>
      <c r="L54" s="25"/>
    </row>
    <row r="55" spans="2:12" ht="11.25">
      <c r="B55" s="25"/>
      <c r="C55" s="18"/>
      <c r="D55" s="18"/>
      <c r="E55" s="18"/>
      <c r="F55" s="18"/>
      <c r="G55" s="18"/>
      <c r="H55" s="25"/>
      <c r="I55" s="25"/>
      <c r="J55" s="25"/>
      <c r="K55" s="25"/>
      <c r="L55" s="25"/>
    </row>
    <row r="56" spans="2:12" ht="11.25">
      <c r="B56" s="25"/>
      <c r="C56" s="18"/>
      <c r="D56" s="18"/>
      <c r="E56" s="18"/>
      <c r="F56" s="18"/>
      <c r="G56" s="18"/>
      <c r="H56" s="25"/>
      <c r="I56" s="25"/>
      <c r="J56" s="25"/>
      <c r="K56" s="25"/>
      <c r="L56" s="25"/>
    </row>
    <row r="57" spans="2:12" ht="11.25">
      <c r="B57" s="25"/>
      <c r="C57" s="18"/>
      <c r="D57" s="23">
        <f>H16</f>
        <v>0</v>
      </c>
      <c r="E57" s="18"/>
      <c r="F57" s="18"/>
      <c r="G57" s="18"/>
      <c r="H57" s="25"/>
      <c r="I57" s="25"/>
      <c r="J57" s="25"/>
      <c r="K57" s="25"/>
      <c r="L57" s="25"/>
    </row>
    <row r="58" spans="2:12" ht="11.25">
      <c r="B58" s="25"/>
      <c r="C58" s="18"/>
      <c r="D58" s="23">
        <f>H20+H21+H22</f>
        <v>0</v>
      </c>
      <c r="E58" s="18"/>
      <c r="F58" s="18"/>
      <c r="G58" s="18"/>
      <c r="H58" s="25"/>
      <c r="I58" s="25"/>
      <c r="J58" s="25"/>
      <c r="K58" s="25"/>
      <c r="L58" s="25"/>
    </row>
    <row r="59" spans="2:12" ht="11.25">
      <c r="B59" s="25"/>
      <c r="C59" s="18"/>
      <c r="D59" s="23">
        <f>D57-D58</f>
        <v>0</v>
      </c>
      <c r="E59" s="18"/>
      <c r="F59" s="18"/>
      <c r="G59" s="18"/>
      <c r="H59" s="25"/>
      <c r="I59" s="25"/>
      <c r="J59" s="25"/>
      <c r="K59" s="25"/>
      <c r="L59" s="25"/>
    </row>
    <row r="60" spans="2:12" ht="11.25">
      <c r="B60" s="25"/>
      <c r="C60" s="18"/>
      <c r="D60" s="18"/>
      <c r="E60" s="18"/>
      <c r="F60" s="18"/>
      <c r="G60" s="18"/>
      <c r="H60" s="25"/>
      <c r="I60" s="25"/>
      <c r="J60" s="25"/>
      <c r="K60" s="25"/>
      <c r="L60" s="25"/>
    </row>
    <row r="61" spans="2:12" ht="11.25">
      <c r="B61" s="25"/>
      <c r="C61" s="18"/>
      <c r="D61" s="18"/>
      <c r="E61" s="18"/>
      <c r="F61" s="18"/>
      <c r="G61" s="18"/>
      <c r="H61" s="25"/>
      <c r="I61" s="25"/>
      <c r="J61" s="25"/>
      <c r="K61" s="25"/>
      <c r="L61" s="25"/>
    </row>
    <row r="62" spans="2:12" ht="11.25">
      <c r="B62" s="25"/>
      <c r="C62" s="18"/>
      <c r="D62" s="18"/>
      <c r="E62" s="18"/>
      <c r="F62" s="18"/>
      <c r="G62" s="18"/>
      <c r="H62" s="25"/>
      <c r="I62" s="25"/>
      <c r="J62" s="25"/>
      <c r="K62" s="25"/>
      <c r="L62" s="25"/>
    </row>
    <row r="63" spans="2:12" ht="11.25">
      <c r="B63" s="25"/>
      <c r="C63" s="25"/>
      <c r="D63" s="25"/>
      <c r="E63" s="25"/>
      <c r="F63" s="25"/>
      <c r="G63" s="25"/>
      <c r="H63" s="25"/>
      <c r="I63" s="25"/>
      <c r="J63" s="25"/>
      <c r="K63" s="25"/>
      <c r="L63" s="25"/>
    </row>
    <row r="64" spans="2:12" ht="11.25">
      <c r="B64" s="25"/>
      <c r="C64" s="25"/>
      <c r="D64" s="25"/>
      <c r="E64" s="25"/>
      <c r="F64" s="25"/>
      <c r="G64" s="25"/>
      <c r="H64" s="25"/>
      <c r="I64" s="25"/>
      <c r="J64" s="25"/>
      <c r="K64" s="25"/>
      <c r="L64" s="25"/>
    </row>
    <row r="65" spans="2:12" ht="11.25">
      <c r="B65" s="25"/>
      <c r="C65" s="25"/>
      <c r="D65" s="25"/>
      <c r="E65" s="25"/>
      <c r="F65" s="25"/>
      <c r="G65" s="25"/>
      <c r="H65" s="25"/>
      <c r="I65" s="25"/>
      <c r="J65" s="25"/>
      <c r="K65" s="25"/>
      <c r="L65" s="25"/>
    </row>
    <row r="66" spans="2:12" ht="11.25">
      <c r="B66" s="25"/>
      <c r="C66" s="25"/>
      <c r="D66" s="25"/>
      <c r="E66" s="25"/>
      <c r="F66" s="25"/>
      <c r="G66" s="25"/>
      <c r="H66" s="25"/>
      <c r="I66" s="25"/>
      <c r="J66" s="25"/>
      <c r="K66" s="25"/>
      <c r="L66" s="25"/>
    </row>
  </sheetData>
  <sheetProtection password="CA87" sheet="1" selectLockedCells="1"/>
  <mergeCells count="42">
    <mergeCell ref="B1:K1"/>
    <mergeCell ref="C2:J4"/>
    <mergeCell ref="H23:I23"/>
    <mergeCell ref="H19:I19"/>
    <mergeCell ref="H20:I20"/>
    <mergeCell ref="D19:D20"/>
    <mergeCell ref="E20:G20"/>
    <mergeCell ref="D14:F14"/>
    <mergeCell ref="H14:I14"/>
    <mergeCell ref="H15:I15"/>
    <mergeCell ref="H25:I25"/>
    <mergeCell ref="D21:D23"/>
    <mergeCell ref="H21:I21"/>
    <mergeCell ref="H22:I22"/>
    <mergeCell ref="H24:I24"/>
    <mergeCell ref="H16:I16"/>
    <mergeCell ref="H17:I17"/>
    <mergeCell ref="H18:I18"/>
    <mergeCell ref="D24:G24"/>
    <mergeCell ref="D25:G25"/>
    <mergeCell ref="N9:O9"/>
    <mergeCell ref="H10:I10"/>
    <mergeCell ref="D11:D12"/>
    <mergeCell ref="H11:I11"/>
    <mergeCell ref="H12:I12"/>
    <mergeCell ref="E10:G10"/>
    <mergeCell ref="E11:G11"/>
    <mergeCell ref="E12:G12"/>
    <mergeCell ref="D8:F8"/>
    <mergeCell ref="H8:I8"/>
    <mergeCell ref="D9:D10"/>
    <mergeCell ref="H9:I9"/>
    <mergeCell ref="D6:D7"/>
    <mergeCell ref="E6:I7"/>
    <mergeCell ref="E9:G9"/>
    <mergeCell ref="D15:G15"/>
    <mergeCell ref="D16:G16"/>
    <mergeCell ref="D17:G17"/>
    <mergeCell ref="D18:G18"/>
    <mergeCell ref="E19:G19"/>
    <mergeCell ref="E22:G22"/>
    <mergeCell ref="E21:G21"/>
  </mergeCells>
  <dataValidations count="1">
    <dataValidation type="list" allowBlank="1" showInputMessage="1" showErrorMessage="1" sqref="G8">
      <formula1>$M$7:$M$8</formula1>
    </dataValidation>
  </dataValidations>
  <printOptions/>
  <pageMargins left="0.787" right="0.787" top="0.984" bottom="0.984" header="0.512" footer="0.512"/>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前橋市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pc70ac18</dc:creator>
  <cp:keywords/>
  <dc:description/>
  <cp:lastModifiedBy>a</cp:lastModifiedBy>
  <cp:lastPrinted>2015-12-08T04:42:26Z</cp:lastPrinted>
  <dcterms:created xsi:type="dcterms:W3CDTF">2008-01-30T01:19:20Z</dcterms:created>
  <dcterms:modified xsi:type="dcterms:W3CDTF">2015-12-09T06:35:52Z</dcterms:modified>
  <cp:category/>
  <cp:version/>
  <cp:contentType/>
  <cp:contentStatus/>
</cp:coreProperties>
</file>